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94d7aa568c7815d/Documents/1Work/Skillshare Udemy/Excel Power Query/"/>
    </mc:Choice>
  </mc:AlternateContent>
  <xr:revisionPtr revIDLastSave="2" documentId="8_{3997E345-A928-4E1F-8014-DC0CAE2A72D2}" xr6:coauthVersionLast="47" xr6:coauthVersionMax="47" xr10:uidLastSave="{AE7823F9-383C-4CF0-B979-3640E7A6E405}"/>
  <bookViews>
    <workbookView xWindow="-120" yWindow="-120" windowWidth="29040" windowHeight="15720" xr2:uid="{0C1D4DFA-78E0-458B-B4A8-23668E8384DA}"/>
  </bookViews>
  <sheets>
    <sheet name="Reports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6" i="1" l="1"/>
  <c r="U16" i="1"/>
  <c r="T16" i="1"/>
  <c r="S16" i="1"/>
  <c r="Q16" i="1"/>
  <c r="P16" i="1"/>
  <c r="O16" i="1"/>
  <c r="N16" i="1"/>
  <c r="R16" i="1" s="1"/>
  <c r="L16" i="1"/>
  <c r="K16" i="1"/>
  <c r="J16" i="1"/>
  <c r="I16" i="1"/>
  <c r="M16" i="1" s="1"/>
  <c r="G16" i="1"/>
  <c r="F16" i="1"/>
  <c r="E16" i="1"/>
  <c r="D16" i="1"/>
  <c r="AA15" i="1"/>
  <c r="Z15" i="1"/>
  <c r="Y15" i="1"/>
  <c r="X15" i="1"/>
  <c r="W15" i="1"/>
  <c r="R15" i="1"/>
  <c r="M15" i="1"/>
  <c r="H15" i="1"/>
  <c r="AA14" i="1"/>
  <c r="Z14" i="1"/>
  <c r="Y14" i="1"/>
  <c r="X14" i="1"/>
  <c r="W14" i="1"/>
  <c r="R14" i="1"/>
  <c r="M14" i="1"/>
  <c r="H14" i="1"/>
  <c r="AA13" i="1"/>
  <c r="Z13" i="1"/>
  <c r="AB13" i="1" s="1"/>
  <c r="Y13" i="1"/>
  <c r="X13" i="1"/>
  <c r="W13" i="1"/>
  <c r="R13" i="1"/>
  <c r="M13" i="1"/>
  <c r="H13" i="1"/>
  <c r="AA12" i="1"/>
  <c r="Z12" i="1"/>
  <c r="Y12" i="1"/>
  <c r="Y16" i="1" s="1"/>
  <c r="X12" i="1"/>
  <c r="W12" i="1"/>
  <c r="R12" i="1"/>
  <c r="M12" i="1"/>
  <c r="H12" i="1"/>
  <c r="Z11" i="1"/>
  <c r="V11" i="1"/>
  <c r="U11" i="1"/>
  <c r="T11" i="1"/>
  <c r="T17" i="1" s="1"/>
  <c r="T18" i="1" s="1"/>
  <c r="S11" i="1"/>
  <c r="Q11" i="1"/>
  <c r="P11" i="1"/>
  <c r="P17" i="1" s="1"/>
  <c r="P18" i="1" s="1"/>
  <c r="O11" i="1"/>
  <c r="N11" i="1"/>
  <c r="L11" i="1"/>
  <c r="L17" i="1" s="1"/>
  <c r="L18" i="1" s="1"/>
  <c r="K11" i="1"/>
  <c r="J11" i="1"/>
  <c r="J17" i="1" s="1"/>
  <c r="J18" i="1" s="1"/>
  <c r="I11" i="1"/>
  <c r="M11" i="1" s="1"/>
  <c r="G11" i="1"/>
  <c r="F11" i="1"/>
  <c r="F17" i="1" s="1"/>
  <c r="F18" i="1" s="1"/>
  <c r="E11" i="1"/>
  <c r="D11" i="1"/>
  <c r="H11" i="1" s="1"/>
  <c r="AA10" i="1"/>
  <c r="Z10" i="1"/>
  <c r="Y10" i="1"/>
  <c r="X10" i="1"/>
  <c r="W10" i="1"/>
  <c r="R10" i="1"/>
  <c r="M10" i="1"/>
  <c r="H10" i="1"/>
  <c r="AA9" i="1"/>
  <c r="Z9" i="1"/>
  <c r="Y9" i="1"/>
  <c r="X9" i="1"/>
  <c r="W9" i="1"/>
  <c r="R9" i="1"/>
  <c r="M9" i="1"/>
  <c r="H9" i="1"/>
  <c r="AA8" i="1"/>
  <c r="Z8" i="1"/>
  <c r="Y8" i="1"/>
  <c r="AB8" i="1" s="1"/>
  <c r="X8" i="1"/>
  <c r="W8" i="1"/>
  <c r="R8" i="1"/>
  <c r="M8" i="1"/>
  <c r="H8" i="1"/>
  <c r="AA7" i="1"/>
  <c r="Z7" i="1"/>
  <c r="Y7" i="1"/>
  <c r="X7" i="1"/>
  <c r="W7" i="1"/>
  <c r="R7" i="1"/>
  <c r="M7" i="1"/>
  <c r="H7" i="1"/>
  <c r="AB14" i="1" l="1"/>
  <c r="Y11" i="1"/>
  <c r="Y17" i="1" s="1"/>
  <c r="Y18" i="1" s="1"/>
  <c r="AB10" i="1"/>
  <c r="G17" i="1"/>
  <c r="G18" i="1" s="1"/>
  <c r="R11" i="1"/>
  <c r="U17" i="1"/>
  <c r="U18" i="1" s="1"/>
  <c r="H16" i="1"/>
  <c r="H17" i="1" s="1"/>
  <c r="H18" i="1" s="1"/>
  <c r="W16" i="1"/>
  <c r="O17" i="1"/>
  <c r="O18" i="1" s="1"/>
  <c r="V17" i="1"/>
  <c r="V18" i="1" s="1"/>
  <c r="X16" i="1"/>
  <c r="AB15" i="1"/>
  <c r="M17" i="1"/>
  <c r="M18" i="1" s="1"/>
  <c r="Z17" i="1"/>
  <c r="Z18" i="1" s="1"/>
  <c r="AB9" i="1"/>
  <c r="AB11" i="1" s="1"/>
  <c r="Q17" i="1"/>
  <c r="Q18" i="1" s="1"/>
  <c r="Z16" i="1"/>
  <c r="AA11" i="1"/>
  <c r="E17" i="1"/>
  <c r="E18" i="1" s="1"/>
  <c r="K17" i="1"/>
  <c r="K18" i="1" s="1"/>
  <c r="S17" i="1"/>
  <c r="S18" i="1" s="1"/>
  <c r="AA16" i="1"/>
  <c r="AB16" i="1" s="1"/>
  <c r="AB7" i="1"/>
  <c r="R17" i="1"/>
  <c r="R18" i="1" s="1"/>
  <c r="N17" i="1"/>
  <c r="N18" i="1" s="1"/>
  <c r="W11" i="1"/>
  <c r="W17" i="1" s="1"/>
  <c r="W18" i="1" s="1"/>
  <c r="I17" i="1"/>
  <c r="I18" i="1" s="1"/>
  <c r="X11" i="1"/>
  <c r="X17" i="1" s="1"/>
  <c r="X18" i="1" s="1"/>
  <c r="D17" i="1"/>
  <c r="AB12" i="1"/>
  <c r="AB17" i="1" l="1"/>
  <c r="AB18" i="1" s="1"/>
  <c r="AA17" i="1"/>
  <c r="AA18" i="1" s="1"/>
  <c r="D18" i="1"/>
</calcChain>
</file>

<file path=xl/sharedStrings.xml><?xml version="1.0" encoding="utf-8"?>
<sst xmlns="http://schemas.openxmlformats.org/spreadsheetml/2006/main" count="63" uniqueCount="27">
  <si>
    <t>Region</t>
  </si>
  <si>
    <t>East</t>
  </si>
  <si>
    <t>West</t>
  </si>
  <si>
    <t>North</t>
  </si>
  <si>
    <t>South</t>
  </si>
  <si>
    <t>TOTALS</t>
  </si>
  <si>
    <t>$000</t>
  </si>
  <si>
    <t>Q1</t>
  </si>
  <si>
    <t>Q2</t>
  </si>
  <si>
    <t>Q3</t>
  </si>
  <si>
    <t>Q4</t>
  </si>
  <si>
    <t>Total</t>
  </si>
  <si>
    <t>Product Sales</t>
  </si>
  <si>
    <t>Renegade Monk</t>
  </si>
  <si>
    <t>Caerphilly</t>
  </si>
  <si>
    <t>Dunlop</t>
  </si>
  <si>
    <t>Swaledale</t>
  </si>
  <si>
    <t>Total Sales</t>
  </si>
  <si>
    <t>Expenses</t>
  </si>
  <si>
    <t>Warehousing</t>
  </si>
  <si>
    <t>Staff Costs</t>
  </si>
  <si>
    <t>Energy</t>
  </si>
  <si>
    <t>Other Costs</t>
  </si>
  <si>
    <t>Total Expenses</t>
  </si>
  <si>
    <t>Gross Profit</t>
  </si>
  <si>
    <t>Gross Profit %</t>
  </si>
  <si>
    <t>A Management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</si>
</sst>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C99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theme="4" tint="0.3999755851924192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3" fillId="0" borderId="8" xfId="0" applyFont="1" applyBorder="1"/>
    <xf numFmtId="0" fontId="3" fillId="0" borderId="9" xfId="0" applyFont="1" applyBorder="1"/>
    <xf numFmtId="0" fontId="5" fillId="4" borderId="10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0" fontId="5" fillId="8" borderId="10" xfId="0" applyFont="1" applyFill="1" applyBorder="1" applyAlignment="1">
      <alignment horizontal="center"/>
    </xf>
    <xf numFmtId="0" fontId="5" fillId="8" borderId="11" xfId="0" applyFont="1" applyFill="1" applyBorder="1" applyAlignment="1">
      <alignment horizontal="center"/>
    </xf>
    <xf numFmtId="0" fontId="5" fillId="8" borderId="12" xfId="0" applyFont="1" applyFill="1" applyBorder="1" applyAlignment="1">
      <alignment horizontal="center"/>
    </xf>
    <xf numFmtId="0" fontId="3" fillId="2" borderId="8" xfId="0" applyFont="1" applyFill="1" applyBorder="1"/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9" borderId="16" xfId="0" applyFont="1" applyFill="1" applyBorder="1" applyAlignment="1">
      <alignment horizontal="center" vertical="top"/>
    </xf>
    <xf numFmtId="0" fontId="3" fillId="0" borderId="14" xfId="0" applyFont="1" applyBorder="1" applyAlignment="1">
      <alignment horizontal="right"/>
    </xf>
    <xf numFmtId="164" fontId="3" fillId="0" borderId="14" xfId="1" applyNumberFormat="1" applyFont="1" applyBorder="1"/>
    <xf numFmtId="164" fontId="5" fillId="0" borderId="14" xfId="0" applyNumberFormat="1" applyFont="1" applyBorder="1"/>
    <xf numFmtId="164" fontId="3" fillId="0" borderId="14" xfId="0" applyNumberFormat="1" applyFont="1" applyBorder="1"/>
    <xf numFmtId="164" fontId="5" fillId="0" borderId="15" xfId="0" applyNumberFormat="1" applyFont="1" applyBorder="1"/>
    <xf numFmtId="0" fontId="5" fillId="9" borderId="17" xfId="0" applyFont="1" applyFill="1" applyBorder="1" applyAlignment="1">
      <alignment horizontal="center" vertical="top"/>
    </xf>
    <xf numFmtId="0" fontId="3" fillId="2" borderId="14" xfId="0" applyFont="1" applyFill="1" applyBorder="1" applyAlignment="1">
      <alignment horizontal="right"/>
    </xf>
    <xf numFmtId="164" fontId="3" fillId="2" borderId="14" xfId="1" applyNumberFormat="1" applyFont="1" applyFill="1" applyBorder="1"/>
    <xf numFmtId="164" fontId="5" fillId="2" borderId="14" xfId="0" applyNumberFormat="1" applyFont="1" applyFill="1" applyBorder="1"/>
    <xf numFmtId="164" fontId="3" fillId="2" borderId="14" xfId="0" applyNumberFormat="1" applyFont="1" applyFill="1" applyBorder="1"/>
    <xf numFmtId="164" fontId="5" fillId="2" borderId="15" xfId="0" applyNumberFormat="1" applyFont="1" applyFill="1" applyBorder="1"/>
    <xf numFmtId="0" fontId="5" fillId="9" borderId="18" xfId="0" applyFont="1" applyFill="1" applyBorder="1" applyAlignment="1">
      <alignment horizontal="center" vertical="top"/>
    </xf>
    <xf numFmtId="0" fontId="5" fillId="10" borderId="2" xfId="0" applyFont="1" applyFill="1" applyBorder="1" applyAlignment="1">
      <alignment horizontal="center"/>
    </xf>
    <xf numFmtId="164" fontId="5" fillId="10" borderId="6" xfId="0" applyNumberFormat="1" applyFont="1" applyFill="1" applyBorder="1"/>
    <xf numFmtId="164" fontId="5" fillId="10" borderId="19" xfId="0" applyNumberFormat="1" applyFont="1" applyFill="1" applyBorder="1"/>
    <xf numFmtId="0" fontId="5" fillId="11" borderId="8" xfId="0" applyFont="1" applyFill="1" applyBorder="1" applyAlignment="1">
      <alignment horizontal="center" vertical="top"/>
    </xf>
    <xf numFmtId="164" fontId="3" fillId="2" borderId="6" xfId="0" applyNumberFormat="1" applyFont="1" applyFill="1" applyBorder="1"/>
    <xf numFmtId="164" fontId="5" fillId="2" borderId="6" xfId="0" applyNumberFormat="1" applyFont="1" applyFill="1" applyBorder="1"/>
    <xf numFmtId="164" fontId="5" fillId="2" borderId="19" xfId="0" applyNumberFormat="1" applyFont="1" applyFill="1" applyBorder="1"/>
    <xf numFmtId="0" fontId="5" fillId="11" borderId="17" xfId="0" applyFont="1" applyFill="1" applyBorder="1" applyAlignment="1">
      <alignment horizontal="center" vertical="top"/>
    </xf>
    <xf numFmtId="0" fontId="3" fillId="0" borderId="14" xfId="0" applyFont="1" applyBorder="1"/>
    <xf numFmtId="0" fontId="3" fillId="2" borderId="14" xfId="0" applyFont="1" applyFill="1" applyBorder="1"/>
    <xf numFmtId="0" fontId="5" fillId="11" borderId="18" xfId="0" applyFont="1" applyFill="1" applyBorder="1" applyAlignment="1">
      <alignment horizontal="center" vertical="top"/>
    </xf>
    <xf numFmtId="0" fontId="4" fillId="12" borderId="1" xfId="0" applyFont="1" applyFill="1" applyBorder="1" applyAlignment="1">
      <alignment horizontal="center"/>
    </xf>
    <xf numFmtId="0" fontId="4" fillId="12" borderId="2" xfId="0" applyFont="1" applyFill="1" applyBorder="1" applyAlignment="1">
      <alignment horizontal="center"/>
    </xf>
    <xf numFmtId="164" fontId="5" fillId="12" borderId="6" xfId="0" applyNumberFormat="1" applyFont="1" applyFill="1" applyBorder="1"/>
    <xf numFmtId="164" fontId="5" fillId="12" borderId="19" xfId="0" applyNumberFormat="1" applyFont="1" applyFill="1" applyBorder="1"/>
    <xf numFmtId="0" fontId="5" fillId="5" borderId="20" xfId="0" applyFont="1" applyFill="1" applyBorder="1" applyAlignment="1">
      <alignment horizontal="center"/>
    </xf>
    <xf numFmtId="0" fontId="5" fillId="5" borderId="21" xfId="0" applyFont="1" applyFill="1" applyBorder="1" applyAlignment="1">
      <alignment horizontal="center"/>
    </xf>
    <xf numFmtId="165" fontId="5" fillId="5" borderId="22" xfId="2" applyNumberFormat="1" applyFont="1" applyFill="1" applyBorder="1"/>
    <xf numFmtId="165" fontId="5" fillId="5" borderId="23" xfId="2" applyNumberFormat="1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94d7aa568c7815d/Documents/1Work/Skillshare%20Udemy/Microsoft%20Excel%20on%20Listenable/New%20Excel%20Functions/Course/New%20Excel%20Functions%20Course%20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RANDARRAY"/>
      <sheetName val="UNIQUE"/>
      <sheetName val="SEQUENCE"/>
      <sheetName val="SORT"/>
      <sheetName val="SORTBY"/>
      <sheetName val="SORT Example"/>
      <sheetName val="FILTER"/>
      <sheetName val="FILTER Example"/>
      <sheetName val="Other Functions"/>
      <sheetName val="Repor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3">
          <cell r="P33" t="str">
            <v>Sales $000</v>
          </cell>
          <cell r="Q33" t="str">
            <v>Exps $000</v>
          </cell>
          <cell r="R33" t="str">
            <v>Gross Profit $000</v>
          </cell>
        </row>
        <row r="34">
          <cell r="N34" t="str">
            <v>South</v>
          </cell>
          <cell r="O34" t="str">
            <v>Q1</v>
          </cell>
          <cell r="P34">
            <v>241</v>
          </cell>
          <cell r="Q34">
            <v>149.70920000000001</v>
          </cell>
          <cell r="R34">
            <v>91.29079999999999</v>
          </cell>
        </row>
        <row r="35">
          <cell r="N35" t="str">
            <v>West</v>
          </cell>
          <cell r="O35" t="str">
            <v>Q3</v>
          </cell>
          <cell r="P35">
            <v>235</v>
          </cell>
          <cell r="Q35">
            <v>141.00000000000003</v>
          </cell>
          <cell r="R35">
            <v>93.999999999999972</v>
          </cell>
        </row>
        <row r="36">
          <cell r="N36" t="str">
            <v>North</v>
          </cell>
          <cell r="O36" t="str">
            <v>Q3</v>
          </cell>
          <cell r="P36">
            <v>159</v>
          </cell>
          <cell r="Q36">
            <v>88.849199999999996</v>
          </cell>
          <cell r="R36">
            <v>70.150800000000004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1C006-837B-437D-83AD-3E09EF3AF4B1}">
  <dimension ref="B1:AB18"/>
  <sheetViews>
    <sheetView showGridLines="0" tabSelected="1" topLeftCell="B1" workbookViewId="0">
      <selection activeCell="B4" sqref="B4:AB18"/>
    </sheetView>
  </sheetViews>
  <sheetFormatPr defaultColWidth="10.7109375" defaultRowHeight="15" x14ac:dyDescent="0.25"/>
  <cols>
    <col min="1" max="1" width="5" customWidth="1"/>
    <col min="2" max="2" width="14.5703125" customWidth="1"/>
    <col min="3" max="3" width="15.5703125" customWidth="1"/>
    <col min="4" max="12" width="8.7109375" customWidth="1"/>
    <col min="13" max="13" width="16.5703125" customWidth="1"/>
    <col min="14" max="17" width="8.7109375" customWidth="1"/>
    <col min="18" max="18" width="10.5703125" customWidth="1"/>
    <col min="19" max="22" width="8.7109375" customWidth="1"/>
    <col min="23" max="23" width="10.5703125" customWidth="1"/>
    <col min="24" max="27" width="8.7109375" customWidth="1"/>
    <col min="28" max="28" width="10.5703125" customWidth="1"/>
    <col min="29" max="30" width="8.7109375" customWidth="1"/>
    <col min="31" max="31" width="9.42578125" bestFit="1" customWidth="1"/>
    <col min="32" max="33" width="8.7109375" customWidth="1"/>
  </cols>
  <sheetData>
    <row r="1" spans="2:28" ht="18" x14ac:dyDescent="0.25">
      <c r="B1" s="1" t="s">
        <v>26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3" spans="2:28" ht="15.75" thickBot="1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2:28" ht="15.75" x14ac:dyDescent="0.25">
      <c r="B4" s="3"/>
      <c r="C4" s="4"/>
      <c r="D4" s="5" t="s">
        <v>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7"/>
      <c r="X4" s="8"/>
      <c r="Y4" s="4"/>
      <c r="Z4" s="4"/>
      <c r="AA4" s="4"/>
      <c r="AB4" s="9"/>
    </row>
    <row r="5" spans="2:28" x14ac:dyDescent="0.25">
      <c r="B5" s="10"/>
      <c r="C5" s="11"/>
      <c r="D5" s="12" t="s">
        <v>1</v>
      </c>
      <c r="E5" s="12" t="s">
        <v>1</v>
      </c>
      <c r="F5" s="12" t="s">
        <v>1</v>
      </c>
      <c r="G5" s="12" t="s">
        <v>1</v>
      </c>
      <c r="H5" s="12" t="s">
        <v>1</v>
      </c>
      <c r="I5" s="13" t="s">
        <v>2</v>
      </c>
      <c r="J5" s="13" t="s">
        <v>2</v>
      </c>
      <c r="K5" s="13" t="s">
        <v>2</v>
      </c>
      <c r="L5" s="13" t="s">
        <v>2</v>
      </c>
      <c r="M5" s="13" t="s">
        <v>2</v>
      </c>
      <c r="N5" s="14" t="s">
        <v>3</v>
      </c>
      <c r="O5" s="14" t="s">
        <v>3</v>
      </c>
      <c r="P5" s="14" t="s">
        <v>3</v>
      </c>
      <c r="Q5" s="14" t="s">
        <v>3</v>
      </c>
      <c r="R5" s="14" t="s">
        <v>3</v>
      </c>
      <c r="S5" s="15" t="s">
        <v>4</v>
      </c>
      <c r="T5" s="15" t="s">
        <v>4</v>
      </c>
      <c r="U5" s="15" t="s">
        <v>4</v>
      </c>
      <c r="V5" s="15" t="s">
        <v>4</v>
      </c>
      <c r="W5" s="15" t="s">
        <v>4</v>
      </c>
      <c r="X5" s="16" t="s">
        <v>5</v>
      </c>
      <c r="Y5" s="17"/>
      <c r="Z5" s="17"/>
      <c r="AA5" s="17"/>
      <c r="AB5" s="18"/>
    </row>
    <row r="6" spans="2:28" x14ac:dyDescent="0.25">
      <c r="B6" s="19"/>
      <c r="C6" s="20" t="s">
        <v>6</v>
      </c>
      <c r="D6" s="21" t="s">
        <v>7</v>
      </c>
      <c r="E6" s="21" t="s">
        <v>8</v>
      </c>
      <c r="F6" s="21" t="s">
        <v>9</v>
      </c>
      <c r="G6" s="21" t="s">
        <v>10</v>
      </c>
      <c r="H6" s="21" t="s">
        <v>11</v>
      </c>
      <c r="I6" s="21" t="s">
        <v>7</v>
      </c>
      <c r="J6" s="21" t="s">
        <v>8</v>
      </c>
      <c r="K6" s="21" t="s">
        <v>9</v>
      </c>
      <c r="L6" s="21" t="s">
        <v>10</v>
      </c>
      <c r="M6" s="21" t="s">
        <v>11</v>
      </c>
      <c r="N6" s="21" t="s">
        <v>7</v>
      </c>
      <c r="O6" s="21" t="s">
        <v>8</v>
      </c>
      <c r="P6" s="21" t="s">
        <v>9</v>
      </c>
      <c r="Q6" s="21" t="s">
        <v>10</v>
      </c>
      <c r="R6" s="21" t="s">
        <v>11</v>
      </c>
      <c r="S6" s="21" t="s">
        <v>7</v>
      </c>
      <c r="T6" s="21" t="s">
        <v>8</v>
      </c>
      <c r="U6" s="21" t="s">
        <v>9</v>
      </c>
      <c r="V6" s="21" t="s">
        <v>10</v>
      </c>
      <c r="W6" s="21" t="s">
        <v>11</v>
      </c>
      <c r="X6" s="21" t="s">
        <v>7</v>
      </c>
      <c r="Y6" s="21" t="s">
        <v>8</v>
      </c>
      <c r="Z6" s="21" t="s">
        <v>9</v>
      </c>
      <c r="AA6" s="21" t="s">
        <v>10</v>
      </c>
      <c r="AB6" s="22" t="s">
        <v>11</v>
      </c>
    </row>
    <row r="7" spans="2:28" x14ac:dyDescent="0.25">
      <c r="B7" s="23" t="s">
        <v>12</v>
      </c>
      <c r="C7" s="24" t="s">
        <v>13</v>
      </c>
      <c r="D7" s="25">
        <v>36</v>
      </c>
      <c r="E7" s="25">
        <v>41</v>
      </c>
      <c r="F7" s="25">
        <v>26</v>
      </c>
      <c r="G7" s="25">
        <v>56</v>
      </c>
      <c r="H7" s="26">
        <f>SUM(D7:G7)</f>
        <v>159</v>
      </c>
      <c r="I7" s="25">
        <v>54</v>
      </c>
      <c r="J7" s="25">
        <v>54</v>
      </c>
      <c r="K7" s="25">
        <v>57</v>
      </c>
      <c r="L7" s="25">
        <v>46</v>
      </c>
      <c r="M7" s="26">
        <f>SUM(I7:L7)</f>
        <v>211</v>
      </c>
      <c r="N7" s="25">
        <v>20</v>
      </c>
      <c r="O7" s="25">
        <v>48</v>
      </c>
      <c r="P7" s="25">
        <v>40</v>
      </c>
      <c r="Q7" s="25">
        <v>36</v>
      </c>
      <c r="R7" s="26">
        <f>SUM(N7:Q7)</f>
        <v>144</v>
      </c>
      <c r="S7" s="25">
        <v>66</v>
      </c>
      <c r="T7" s="25">
        <v>30</v>
      </c>
      <c r="U7" s="25">
        <v>31</v>
      </c>
      <c r="V7" s="25">
        <v>60</v>
      </c>
      <c r="W7" s="26">
        <f>SUM(S7:V7)</f>
        <v>187</v>
      </c>
      <c r="X7" s="27">
        <f>D7+I7+N7+S7</f>
        <v>176</v>
      </c>
      <c r="Y7" s="27">
        <f t="shared" ref="Y7:AA10" si="0">E7+J7+O7+T7</f>
        <v>173</v>
      </c>
      <c r="Z7" s="27">
        <f t="shared" si="0"/>
        <v>154</v>
      </c>
      <c r="AA7" s="27">
        <f t="shared" si="0"/>
        <v>198</v>
      </c>
      <c r="AB7" s="28">
        <f>SUM(X7:AA7)</f>
        <v>701</v>
      </c>
    </row>
    <row r="8" spans="2:28" x14ac:dyDescent="0.25">
      <c r="B8" s="29"/>
      <c r="C8" s="30" t="s">
        <v>14</v>
      </c>
      <c r="D8" s="31">
        <v>53</v>
      </c>
      <c r="E8" s="31">
        <v>50</v>
      </c>
      <c r="F8" s="31">
        <v>28</v>
      </c>
      <c r="G8" s="31">
        <v>34</v>
      </c>
      <c r="H8" s="32">
        <f t="shared" ref="H8:H16" si="1">SUM(D8:G8)</f>
        <v>165</v>
      </c>
      <c r="I8" s="31">
        <v>65</v>
      </c>
      <c r="J8" s="31">
        <v>37</v>
      </c>
      <c r="K8" s="31">
        <v>70</v>
      </c>
      <c r="L8" s="31">
        <v>38</v>
      </c>
      <c r="M8" s="32">
        <f t="shared" ref="M8:M16" si="2">SUM(I8:L8)</f>
        <v>210</v>
      </c>
      <c r="N8" s="31">
        <v>27</v>
      </c>
      <c r="O8" s="31">
        <v>28</v>
      </c>
      <c r="P8" s="31">
        <v>24</v>
      </c>
      <c r="Q8" s="31">
        <v>25</v>
      </c>
      <c r="R8" s="32">
        <f t="shared" ref="R8:R16" si="3">SUM(N8:Q8)</f>
        <v>104</v>
      </c>
      <c r="S8" s="31">
        <v>55</v>
      </c>
      <c r="T8" s="31">
        <v>46</v>
      </c>
      <c r="U8" s="31">
        <v>46</v>
      </c>
      <c r="V8" s="31">
        <v>37</v>
      </c>
      <c r="W8" s="32">
        <f t="shared" ref="W8:W16" si="4">SUM(S8:V8)</f>
        <v>184</v>
      </c>
      <c r="X8" s="33">
        <f t="shared" ref="X8:X10" si="5">D8+I8+N8+S8</f>
        <v>200</v>
      </c>
      <c r="Y8" s="33">
        <f t="shared" si="0"/>
        <v>161</v>
      </c>
      <c r="Z8" s="33">
        <f t="shared" si="0"/>
        <v>168</v>
      </c>
      <c r="AA8" s="33">
        <f t="shared" si="0"/>
        <v>134</v>
      </c>
      <c r="AB8" s="34">
        <f t="shared" ref="AB8:AB10" si="6">SUM(X8:AA8)</f>
        <v>663</v>
      </c>
    </row>
    <row r="9" spans="2:28" x14ac:dyDescent="0.25">
      <c r="B9" s="29"/>
      <c r="C9" s="24" t="s">
        <v>15</v>
      </c>
      <c r="D9" s="25">
        <v>27</v>
      </c>
      <c r="E9" s="25">
        <v>26</v>
      </c>
      <c r="F9" s="25">
        <v>65</v>
      </c>
      <c r="G9" s="25">
        <v>30</v>
      </c>
      <c r="H9" s="26">
        <f t="shared" si="1"/>
        <v>148</v>
      </c>
      <c r="I9" s="25">
        <v>35</v>
      </c>
      <c r="J9" s="25">
        <v>41</v>
      </c>
      <c r="K9" s="25">
        <v>70</v>
      </c>
      <c r="L9" s="25">
        <v>74</v>
      </c>
      <c r="M9" s="26">
        <f t="shared" si="2"/>
        <v>220</v>
      </c>
      <c r="N9" s="25">
        <v>30</v>
      </c>
      <c r="O9" s="25">
        <v>49</v>
      </c>
      <c r="P9" s="25">
        <v>48</v>
      </c>
      <c r="Q9" s="25">
        <v>39</v>
      </c>
      <c r="R9" s="26">
        <f t="shared" si="3"/>
        <v>166</v>
      </c>
      <c r="S9" s="25">
        <v>47</v>
      </c>
      <c r="T9" s="25">
        <v>36</v>
      </c>
      <c r="U9" s="25">
        <v>79</v>
      </c>
      <c r="V9" s="25">
        <v>32</v>
      </c>
      <c r="W9" s="26">
        <f t="shared" si="4"/>
        <v>194</v>
      </c>
      <c r="X9" s="27">
        <f t="shared" si="5"/>
        <v>139</v>
      </c>
      <c r="Y9" s="27">
        <f t="shared" si="0"/>
        <v>152</v>
      </c>
      <c r="Z9" s="27">
        <f t="shared" si="0"/>
        <v>262</v>
      </c>
      <c r="AA9" s="27">
        <f t="shared" si="0"/>
        <v>175</v>
      </c>
      <c r="AB9" s="28">
        <f t="shared" si="6"/>
        <v>728</v>
      </c>
    </row>
    <row r="10" spans="2:28" ht="15.75" thickBot="1" x14ac:dyDescent="0.3">
      <c r="B10" s="29"/>
      <c r="C10" s="30" t="s">
        <v>16</v>
      </c>
      <c r="D10" s="31">
        <v>61</v>
      </c>
      <c r="E10" s="31">
        <v>41</v>
      </c>
      <c r="F10" s="31">
        <v>51</v>
      </c>
      <c r="G10" s="31">
        <v>64</v>
      </c>
      <c r="H10" s="32">
        <f t="shared" si="1"/>
        <v>217</v>
      </c>
      <c r="I10" s="31">
        <v>56</v>
      </c>
      <c r="J10" s="31">
        <v>56</v>
      </c>
      <c r="K10" s="31">
        <v>38</v>
      </c>
      <c r="L10" s="31">
        <v>55</v>
      </c>
      <c r="M10" s="32">
        <f t="shared" si="2"/>
        <v>205</v>
      </c>
      <c r="N10" s="31">
        <v>42</v>
      </c>
      <c r="O10" s="31">
        <v>29</v>
      </c>
      <c r="P10" s="31">
        <v>47</v>
      </c>
      <c r="Q10" s="31">
        <v>34</v>
      </c>
      <c r="R10" s="32">
        <f t="shared" si="3"/>
        <v>152</v>
      </c>
      <c r="S10" s="31">
        <v>73</v>
      </c>
      <c r="T10" s="31">
        <v>49</v>
      </c>
      <c r="U10" s="31">
        <v>68</v>
      </c>
      <c r="V10" s="31">
        <v>55</v>
      </c>
      <c r="W10" s="32">
        <f t="shared" si="4"/>
        <v>245</v>
      </c>
      <c r="X10" s="33">
        <f t="shared" si="5"/>
        <v>232</v>
      </c>
      <c r="Y10" s="33">
        <f t="shared" si="0"/>
        <v>175</v>
      </c>
      <c r="Z10" s="33">
        <f t="shared" si="0"/>
        <v>204</v>
      </c>
      <c r="AA10" s="33">
        <f t="shared" si="0"/>
        <v>208</v>
      </c>
      <c r="AB10" s="34">
        <f t="shared" si="6"/>
        <v>819</v>
      </c>
    </row>
    <row r="11" spans="2:28" ht="15.75" thickBot="1" x14ac:dyDescent="0.3">
      <c r="B11" s="35"/>
      <c r="C11" s="36" t="s">
        <v>17</v>
      </c>
      <c r="D11" s="37">
        <f>SUM(D7:D10)</f>
        <v>177</v>
      </c>
      <c r="E11" s="37">
        <f t="shared" ref="E11:G11" si="7">SUM(E7:E10)</f>
        <v>158</v>
      </c>
      <c r="F11" s="37">
        <f t="shared" si="7"/>
        <v>170</v>
      </c>
      <c r="G11" s="37">
        <f t="shared" si="7"/>
        <v>184</v>
      </c>
      <c r="H11" s="37">
        <f t="shared" si="1"/>
        <v>689</v>
      </c>
      <c r="I11" s="37">
        <f t="shared" ref="I11:L11" si="8">SUM(I7:I10)</f>
        <v>210</v>
      </c>
      <c r="J11" s="37">
        <f t="shared" si="8"/>
        <v>188</v>
      </c>
      <c r="K11" s="37">
        <f t="shared" si="8"/>
        <v>235</v>
      </c>
      <c r="L11" s="37">
        <f t="shared" si="8"/>
        <v>213</v>
      </c>
      <c r="M11" s="37">
        <f t="shared" si="2"/>
        <v>846</v>
      </c>
      <c r="N11" s="37">
        <f t="shared" ref="N11:Q11" si="9">SUM(N7:N10)</f>
        <v>119</v>
      </c>
      <c r="O11" s="37">
        <f t="shared" si="9"/>
        <v>154</v>
      </c>
      <c r="P11" s="37">
        <f t="shared" si="9"/>
        <v>159</v>
      </c>
      <c r="Q11" s="37">
        <f t="shared" si="9"/>
        <v>134</v>
      </c>
      <c r="R11" s="37">
        <f t="shared" si="3"/>
        <v>566</v>
      </c>
      <c r="S11" s="37">
        <f t="shared" ref="S11:V11" si="10">SUM(S7:S10)</f>
        <v>241</v>
      </c>
      <c r="T11" s="37">
        <f t="shared" si="10"/>
        <v>161</v>
      </c>
      <c r="U11" s="37">
        <f t="shared" si="10"/>
        <v>224</v>
      </c>
      <c r="V11" s="37">
        <f t="shared" si="10"/>
        <v>184</v>
      </c>
      <c r="W11" s="37">
        <f t="shared" si="4"/>
        <v>810</v>
      </c>
      <c r="X11" s="37">
        <f t="shared" ref="X11:AB11" si="11">SUM(X7:X10)</f>
        <v>747</v>
      </c>
      <c r="Y11" s="37">
        <f t="shared" si="11"/>
        <v>661</v>
      </c>
      <c r="Z11" s="37">
        <f t="shared" si="11"/>
        <v>788</v>
      </c>
      <c r="AA11" s="37">
        <f t="shared" si="11"/>
        <v>715</v>
      </c>
      <c r="AB11" s="38">
        <f t="shared" si="11"/>
        <v>2911</v>
      </c>
    </row>
    <row r="12" spans="2:28" x14ac:dyDescent="0.25">
      <c r="B12" s="39" t="s">
        <v>18</v>
      </c>
      <c r="C12" s="8" t="s">
        <v>19</v>
      </c>
      <c r="D12" s="40">
        <v>47.790000000000006</v>
      </c>
      <c r="E12" s="40">
        <v>41.08</v>
      </c>
      <c r="F12" s="40">
        <v>45.900000000000006</v>
      </c>
      <c r="G12" s="40">
        <v>47.84</v>
      </c>
      <c r="H12" s="41">
        <f t="shared" si="1"/>
        <v>182.61</v>
      </c>
      <c r="I12" s="40">
        <v>50.4</v>
      </c>
      <c r="J12" s="40">
        <v>45.12</v>
      </c>
      <c r="K12" s="40">
        <v>58.75</v>
      </c>
      <c r="L12" s="40">
        <v>55.38</v>
      </c>
      <c r="M12" s="41">
        <f t="shared" si="2"/>
        <v>209.64999999999998</v>
      </c>
      <c r="N12" s="40">
        <v>29.75</v>
      </c>
      <c r="O12" s="40">
        <v>41.580000000000005</v>
      </c>
      <c r="P12" s="40">
        <v>38.159999999999997</v>
      </c>
      <c r="Q12" s="40">
        <v>36.18</v>
      </c>
      <c r="R12" s="41">
        <f t="shared" si="3"/>
        <v>145.67000000000002</v>
      </c>
      <c r="S12" s="40">
        <v>62.660000000000004</v>
      </c>
      <c r="T12" s="40">
        <v>40.25</v>
      </c>
      <c r="U12" s="40">
        <v>60.480000000000004</v>
      </c>
      <c r="V12" s="40">
        <v>46</v>
      </c>
      <c r="W12" s="41">
        <f t="shared" si="4"/>
        <v>209.39</v>
      </c>
      <c r="X12" s="40">
        <f t="shared" ref="X12:AA15" si="12">D12+I12+N12+S12</f>
        <v>190.6</v>
      </c>
      <c r="Y12" s="40">
        <f t="shared" si="12"/>
        <v>168.03</v>
      </c>
      <c r="Z12" s="40">
        <f t="shared" si="12"/>
        <v>203.29000000000002</v>
      </c>
      <c r="AA12" s="40">
        <f t="shared" si="12"/>
        <v>185.4</v>
      </c>
      <c r="AB12" s="42">
        <f t="shared" ref="AB12:AB16" si="13">SUM(X12:AA12)</f>
        <v>747.32</v>
      </c>
    </row>
    <row r="13" spans="2:28" x14ac:dyDescent="0.25">
      <c r="B13" s="43"/>
      <c r="C13" s="44" t="s">
        <v>20</v>
      </c>
      <c r="D13" s="27">
        <v>53.524800000000013</v>
      </c>
      <c r="E13" s="27">
        <v>46.009599999999999</v>
      </c>
      <c r="F13" s="27">
        <v>51.408000000000008</v>
      </c>
      <c r="G13" s="27">
        <v>53.580800000000011</v>
      </c>
      <c r="H13" s="26">
        <f t="shared" si="1"/>
        <v>204.52320000000003</v>
      </c>
      <c r="I13" s="27">
        <v>56.448</v>
      </c>
      <c r="J13" s="27">
        <v>50.534400000000005</v>
      </c>
      <c r="K13" s="27">
        <v>65.800000000000011</v>
      </c>
      <c r="L13" s="27">
        <v>62.025600000000011</v>
      </c>
      <c r="M13" s="26">
        <f t="shared" si="2"/>
        <v>234.80800000000005</v>
      </c>
      <c r="N13" s="27">
        <v>33.32</v>
      </c>
      <c r="O13" s="27">
        <v>46.569600000000008</v>
      </c>
      <c r="P13" s="27">
        <v>42.739199999999997</v>
      </c>
      <c r="Q13" s="27">
        <v>40.521600000000007</v>
      </c>
      <c r="R13" s="26">
        <f t="shared" si="3"/>
        <v>163.15039999999999</v>
      </c>
      <c r="S13" s="27">
        <v>70.179200000000009</v>
      </c>
      <c r="T13" s="27">
        <v>45.080000000000005</v>
      </c>
      <c r="U13" s="27">
        <v>67.737600000000015</v>
      </c>
      <c r="V13" s="27">
        <v>51.52</v>
      </c>
      <c r="W13" s="26">
        <f t="shared" si="4"/>
        <v>234.51680000000005</v>
      </c>
      <c r="X13" s="27">
        <f t="shared" si="12"/>
        <v>213.47200000000001</v>
      </c>
      <c r="Y13" s="27">
        <f t="shared" si="12"/>
        <v>188.19360000000003</v>
      </c>
      <c r="Z13" s="27">
        <f t="shared" si="12"/>
        <v>227.68480000000002</v>
      </c>
      <c r="AA13" s="27">
        <f t="shared" si="12"/>
        <v>207.64800000000005</v>
      </c>
      <c r="AB13" s="28">
        <f t="shared" si="13"/>
        <v>836.99840000000006</v>
      </c>
    </row>
    <row r="14" spans="2:28" x14ac:dyDescent="0.25">
      <c r="B14" s="43"/>
      <c r="C14" s="45" t="s">
        <v>21</v>
      </c>
      <c r="D14" s="33">
        <v>8.85</v>
      </c>
      <c r="E14" s="33">
        <v>7.9</v>
      </c>
      <c r="F14" s="33">
        <v>8.5</v>
      </c>
      <c r="G14" s="33">
        <v>7.36</v>
      </c>
      <c r="H14" s="32">
        <f t="shared" si="1"/>
        <v>32.61</v>
      </c>
      <c r="I14" s="33">
        <v>8.4</v>
      </c>
      <c r="J14" s="33">
        <v>7.5200000000000005</v>
      </c>
      <c r="K14" s="33">
        <v>9.4</v>
      </c>
      <c r="L14" s="33">
        <v>6.39</v>
      </c>
      <c r="M14" s="32">
        <f t="shared" si="2"/>
        <v>31.71</v>
      </c>
      <c r="N14" s="33">
        <v>3.57</v>
      </c>
      <c r="O14" s="33">
        <v>6.16</v>
      </c>
      <c r="P14" s="33">
        <v>6.36</v>
      </c>
      <c r="Q14" s="33">
        <v>8.0399999999999991</v>
      </c>
      <c r="R14" s="32">
        <f t="shared" si="3"/>
        <v>24.13</v>
      </c>
      <c r="S14" s="33">
        <v>14.459999999999999</v>
      </c>
      <c r="T14" s="33">
        <v>6.44</v>
      </c>
      <c r="U14" s="33">
        <v>13.44</v>
      </c>
      <c r="V14" s="33">
        <v>7.36</v>
      </c>
      <c r="W14" s="32">
        <f t="shared" si="4"/>
        <v>41.699999999999996</v>
      </c>
      <c r="X14" s="33">
        <f t="shared" si="12"/>
        <v>35.28</v>
      </c>
      <c r="Y14" s="33">
        <f t="shared" si="12"/>
        <v>28.020000000000003</v>
      </c>
      <c r="Z14" s="33">
        <f t="shared" si="12"/>
        <v>37.699999999999996</v>
      </c>
      <c r="AA14" s="33">
        <f t="shared" si="12"/>
        <v>29.15</v>
      </c>
      <c r="AB14" s="34">
        <f t="shared" si="13"/>
        <v>130.15</v>
      </c>
    </row>
    <row r="15" spans="2:28" ht="15.75" thickBot="1" x14ac:dyDescent="0.3">
      <c r="B15" s="43"/>
      <c r="C15" s="44" t="s">
        <v>22</v>
      </c>
      <c r="D15" s="27">
        <v>3</v>
      </c>
      <c r="E15" s="27">
        <v>1.58</v>
      </c>
      <c r="F15" s="27">
        <v>3.4</v>
      </c>
      <c r="G15" s="27">
        <v>1.84</v>
      </c>
      <c r="H15" s="26">
        <f t="shared" si="1"/>
        <v>9.82</v>
      </c>
      <c r="I15" s="27">
        <v>4.2</v>
      </c>
      <c r="J15" s="27">
        <v>3.7600000000000002</v>
      </c>
      <c r="K15" s="27">
        <v>7.05</v>
      </c>
      <c r="L15" s="27">
        <v>4.26</v>
      </c>
      <c r="M15" s="26">
        <f t="shared" si="2"/>
        <v>19.270000000000003</v>
      </c>
      <c r="N15" s="27">
        <v>3.57</v>
      </c>
      <c r="O15" s="27">
        <v>1.54</v>
      </c>
      <c r="P15" s="27">
        <v>1.59</v>
      </c>
      <c r="Q15" s="27">
        <v>4.0199999999999996</v>
      </c>
      <c r="R15" s="26">
        <f t="shared" si="3"/>
        <v>10.719999999999999</v>
      </c>
      <c r="S15" s="27">
        <v>2.41</v>
      </c>
      <c r="T15" s="27">
        <v>3.22</v>
      </c>
      <c r="U15" s="27">
        <v>4.4800000000000004</v>
      </c>
      <c r="V15" s="27">
        <v>1.84</v>
      </c>
      <c r="W15" s="26">
        <f t="shared" si="4"/>
        <v>11.950000000000001</v>
      </c>
      <c r="X15" s="27">
        <f t="shared" si="12"/>
        <v>13.18</v>
      </c>
      <c r="Y15" s="27">
        <f t="shared" si="12"/>
        <v>10.1</v>
      </c>
      <c r="Z15" s="27">
        <f t="shared" si="12"/>
        <v>16.52</v>
      </c>
      <c r="AA15" s="27">
        <f t="shared" si="12"/>
        <v>11.959999999999999</v>
      </c>
      <c r="AB15" s="28">
        <f t="shared" si="13"/>
        <v>51.76</v>
      </c>
    </row>
    <row r="16" spans="2:28" ht="15.75" thickBot="1" x14ac:dyDescent="0.3">
      <c r="B16" s="46"/>
      <c r="C16" s="36" t="s">
        <v>23</v>
      </c>
      <c r="D16" s="37">
        <f>SUM(D12:D15)</f>
        <v>113.16480000000001</v>
      </c>
      <c r="E16" s="37">
        <f t="shared" ref="E16:G16" si="14">SUM(E12:E15)</f>
        <v>96.569599999999994</v>
      </c>
      <c r="F16" s="37">
        <f t="shared" si="14"/>
        <v>109.20800000000003</v>
      </c>
      <c r="G16" s="37">
        <f t="shared" si="14"/>
        <v>110.62080000000002</v>
      </c>
      <c r="H16" s="37">
        <f t="shared" si="1"/>
        <v>429.56320000000005</v>
      </c>
      <c r="I16" s="37">
        <f t="shared" ref="I16:L16" si="15">SUM(I12:I15)</f>
        <v>119.44800000000001</v>
      </c>
      <c r="J16" s="37">
        <f t="shared" si="15"/>
        <v>106.93440000000001</v>
      </c>
      <c r="K16" s="37">
        <f t="shared" si="15"/>
        <v>141.00000000000003</v>
      </c>
      <c r="L16" s="37">
        <f t="shared" si="15"/>
        <v>128.05560000000003</v>
      </c>
      <c r="M16" s="37">
        <f t="shared" si="2"/>
        <v>495.4380000000001</v>
      </c>
      <c r="N16" s="37">
        <f t="shared" ref="N16:Q16" si="16">SUM(N12:N15)</f>
        <v>70.209999999999994</v>
      </c>
      <c r="O16" s="37">
        <f t="shared" si="16"/>
        <v>95.849600000000024</v>
      </c>
      <c r="P16" s="37">
        <f t="shared" si="16"/>
        <v>88.849199999999996</v>
      </c>
      <c r="Q16" s="37">
        <f t="shared" si="16"/>
        <v>88.761600000000001</v>
      </c>
      <c r="R16" s="37">
        <f t="shared" si="3"/>
        <v>343.67040000000003</v>
      </c>
      <c r="S16" s="37">
        <f t="shared" ref="S16:V16" si="17">SUM(S12:S15)</f>
        <v>149.70920000000001</v>
      </c>
      <c r="T16" s="37">
        <f t="shared" si="17"/>
        <v>94.990000000000009</v>
      </c>
      <c r="U16" s="37">
        <f t="shared" si="17"/>
        <v>146.13759999999999</v>
      </c>
      <c r="V16" s="37">
        <f t="shared" si="17"/>
        <v>106.72000000000001</v>
      </c>
      <c r="W16" s="37">
        <f t="shared" si="4"/>
        <v>497.55680000000007</v>
      </c>
      <c r="X16" s="37">
        <f t="shared" ref="X16:AA16" si="18">SUM(X12:X15)</f>
        <v>452.53199999999998</v>
      </c>
      <c r="Y16" s="37">
        <f t="shared" si="18"/>
        <v>394.34360000000004</v>
      </c>
      <c r="Z16" s="37">
        <f t="shared" si="18"/>
        <v>485.19480000000004</v>
      </c>
      <c r="AA16" s="37">
        <f t="shared" si="18"/>
        <v>434.15800000000002</v>
      </c>
      <c r="AB16" s="38">
        <f t="shared" si="13"/>
        <v>1766.2284</v>
      </c>
    </row>
    <row r="17" spans="2:28" ht="15.75" x14ac:dyDescent="0.25">
      <c r="B17" s="47"/>
      <c r="C17" s="48" t="s">
        <v>24</v>
      </c>
      <c r="D17" s="49">
        <f>D11-D16</f>
        <v>63.835199999999986</v>
      </c>
      <c r="E17" s="49">
        <f t="shared" ref="E17:AB17" si="19">E11-E16</f>
        <v>61.430400000000006</v>
      </c>
      <c r="F17" s="49">
        <f t="shared" si="19"/>
        <v>60.791999999999973</v>
      </c>
      <c r="G17" s="49">
        <f t="shared" si="19"/>
        <v>73.379199999999983</v>
      </c>
      <c r="H17" s="49">
        <f t="shared" si="19"/>
        <v>259.43679999999995</v>
      </c>
      <c r="I17" s="49">
        <f t="shared" si="19"/>
        <v>90.551999999999992</v>
      </c>
      <c r="J17" s="49">
        <f t="shared" si="19"/>
        <v>81.065599999999989</v>
      </c>
      <c r="K17" s="49">
        <f t="shared" si="19"/>
        <v>93.999999999999972</v>
      </c>
      <c r="L17" s="49">
        <f t="shared" si="19"/>
        <v>84.944399999999973</v>
      </c>
      <c r="M17" s="49">
        <f t="shared" si="19"/>
        <v>350.5619999999999</v>
      </c>
      <c r="N17" s="49">
        <f t="shared" si="19"/>
        <v>48.790000000000006</v>
      </c>
      <c r="O17" s="49">
        <f t="shared" si="19"/>
        <v>58.150399999999976</v>
      </c>
      <c r="P17" s="49">
        <f t="shared" si="19"/>
        <v>70.150800000000004</v>
      </c>
      <c r="Q17" s="49">
        <f t="shared" si="19"/>
        <v>45.238399999999999</v>
      </c>
      <c r="R17" s="49">
        <f t="shared" si="19"/>
        <v>222.32959999999997</v>
      </c>
      <c r="S17" s="49">
        <f t="shared" si="19"/>
        <v>91.29079999999999</v>
      </c>
      <c r="T17" s="49">
        <f t="shared" si="19"/>
        <v>66.009999999999991</v>
      </c>
      <c r="U17" s="49">
        <f t="shared" si="19"/>
        <v>77.862400000000008</v>
      </c>
      <c r="V17" s="49">
        <f t="shared" si="19"/>
        <v>77.279999999999987</v>
      </c>
      <c r="W17" s="49">
        <f t="shared" si="19"/>
        <v>312.44319999999993</v>
      </c>
      <c r="X17" s="49">
        <f t="shared" si="19"/>
        <v>294.46800000000002</v>
      </c>
      <c r="Y17" s="49">
        <f t="shared" si="19"/>
        <v>266.65639999999996</v>
      </c>
      <c r="Z17" s="49">
        <f t="shared" si="19"/>
        <v>302.80519999999996</v>
      </c>
      <c r="AA17" s="49">
        <f t="shared" si="19"/>
        <v>280.84199999999998</v>
      </c>
      <c r="AB17" s="50">
        <f t="shared" si="19"/>
        <v>1144.7716</v>
      </c>
    </row>
    <row r="18" spans="2:28" ht="15.75" thickBot="1" x14ac:dyDescent="0.3">
      <c r="B18" s="51"/>
      <c r="C18" s="52" t="s">
        <v>25</v>
      </c>
      <c r="D18" s="53">
        <f>D17/D11</f>
        <v>0.36065084745762704</v>
      </c>
      <c r="E18" s="53">
        <f t="shared" ref="E18:AB18" si="20">E17/E11</f>
        <v>0.38880000000000003</v>
      </c>
      <c r="F18" s="53">
        <f t="shared" si="20"/>
        <v>0.35759999999999986</v>
      </c>
      <c r="G18" s="53">
        <f t="shared" si="20"/>
        <v>0.39879999999999993</v>
      </c>
      <c r="H18" s="53">
        <f t="shared" si="20"/>
        <v>0.37654107402031922</v>
      </c>
      <c r="I18" s="53">
        <f t="shared" si="20"/>
        <v>0.43119999999999997</v>
      </c>
      <c r="J18" s="53">
        <f t="shared" si="20"/>
        <v>0.43119999999999992</v>
      </c>
      <c r="K18" s="53">
        <f t="shared" si="20"/>
        <v>0.39999999999999986</v>
      </c>
      <c r="L18" s="53">
        <f t="shared" si="20"/>
        <v>0.39879999999999988</v>
      </c>
      <c r="M18" s="53">
        <f t="shared" si="20"/>
        <v>0.4143758865248226</v>
      </c>
      <c r="N18" s="53">
        <f t="shared" si="20"/>
        <v>0.41000000000000003</v>
      </c>
      <c r="O18" s="53">
        <f t="shared" si="20"/>
        <v>0.37759999999999982</v>
      </c>
      <c r="P18" s="53">
        <f t="shared" si="20"/>
        <v>0.44120000000000004</v>
      </c>
      <c r="Q18" s="53">
        <f t="shared" si="20"/>
        <v>0.33760000000000001</v>
      </c>
      <c r="R18" s="53">
        <f t="shared" si="20"/>
        <v>0.39280848056537099</v>
      </c>
      <c r="S18" s="53">
        <f t="shared" si="20"/>
        <v>0.37879999999999997</v>
      </c>
      <c r="T18" s="53">
        <f t="shared" si="20"/>
        <v>0.40999999999999992</v>
      </c>
      <c r="U18" s="53">
        <f t="shared" si="20"/>
        <v>0.34760000000000002</v>
      </c>
      <c r="V18" s="53">
        <f t="shared" si="20"/>
        <v>0.41999999999999993</v>
      </c>
      <c r="W18" s="53">
        <f t="shared" si="20"/>
        <v>0.38573234567901227</v>
      </c>
      <c r="X18" s="53">
        <f t="shared" si="20"/>
        <v>0.39420080321285145</v>
      </c>
      <c r="Y18" s="53">
        <f t="shared" si="20"/>
        <v>0.40341361573373669</v>
      </c>
      <c r="Z18" s="53">
        <f t="shared" si="20"/>
        <v>0.38427055837563445</v>
      </c>
      <c r="AA18" s="53">
        <f t="shared" si="20"/>
        <v>0.39278601398601398</v>
      </c>
      <c r="AB18" s="54">
        <f t="shared" si="20"/>
        <v>0.39325716248711784</v>
      </c>
    </row>
  </sheetData>
  <mergeCells count="4">
    <mergeCell ref="D4:W4"/>
    <mergeCell ref="X5:AB5"/>
    <mergeCell ref="B7:B11"/>
    <mergeCell ref="B12:B16"/>
  </mergeCells>
  <pageMargins left="0.7" right="0.7" top="0.75" bottom="0.75" header="0.3" footer="0.3"/>
  <pageSetup paperSize="9" orientation="portrait" r:id="rId1"/>
  <ignoredErrors>
    <ignoredError sqref="H11 M11 M16 H16 R11 R16 W11 W16 X11:AB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Maynard</dc:creator>
  <cp:lastModifiedBy>Ross Maynard</cp:lastModifiedBy>
  <dcterms:created xsi:type="dcterms:W3CDTF">2022-01-27T11:23:40Z</dcterms:created>
  <dcterms:modified xsi:type="dcterms:W3CDTF">2022-01-27T11:34:15Z</dcterms:modified>
</cp:coreProperties>
</file>