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Documents\SKYXCEL\Job Files\Juan Galvan\"/>
    </mc:Choice>
  </mc:AlternateContent>
  <xr:revisionPtr revIDLastSave="0" documentId="13_ncr:1_{6E17E403-62DB-4AEC-AD85-052B93A0ABF6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Employee Data" sheetId="1" r:id="rId1"/>
    <sheet name="Sort, Filter, Sub" sheetId="2" r:id="rId2"/>
    <sheet name="DFunctions" sheetId="4" r:id="rId3"/>
    <sheet name="Data Validation" sheetId="5" r:id="rId4"/>
    <sheet name="Dynamic Drop Down List" sheetId="29" r:id="rId5"/>
    <sheet name="Dependent Drop Down List" sheetId="6" r:id="rId6"/>
    <sheet name="PivotTables" sheetId="7" r:id="rId7"/>
    <sheet name="IF Function" sheetId="8" r:id="rId8"/>
    <sheet name="Nested IF" sheetId="9" r:id="rId9"/>
    <sheet name="VLOOKUP" sheetId="10" r:id="rId10"/>
    <sheet name="HLOOKUP" sheetId="11" r:id="rId11"/>
    <sheet name="INDEX &amp; MATCH" sheetId="12" r:id="rId12"/>
    <sheet name="Text Functions" sheetId="13" r:id="rId13"/>
    <sheet name="CONCATENATE" sheetId="14" r:id="rId14"/>
    <sheet name="TEXT Tips" sheetId="15" r:id="rId15"/>
    <sheet name="Sales 2018" sheetId="16" r:id="rId16"/>
    <sheet name="Sales 2019" sheetId="17" r:id="rId17"/>
    <sheet name="Sales 2020" sheetId="18" r:id="rId18"/>
    <sheet name="Sales Summary" sheetId="22" r:id="rId19"/>
    <sheet name="Scenarios" sheetId="24" r:id="rId20"/>
    <sheet name="Goal Seek" sheetId="25" r:id="rId21"/>
    <sheet name="Data Table" sheetId="26" r:id="rId22"/>
    <sheet name="Solver" sheetId="28" r:id="rId23"/>
  </sheets>
  <definedNames>
    <definedName name="_xlnm._FilterDatabase" localSheetId="2" hidden="1">DFunctions!$A$1:$D$28</definedName>
    <definedName name="_xlnm._FilterDatabase" localSheetId="0" hidden="1">'Employee Data'!$A$1:$J$49</definedName>
    <definedName name="_xlnm._FilterDatabase" localSheetId="1" hidden="1">'Sort, Filter, Sub'!#REF!</definedName>
    <definedName name="solver_cvg" localSheetId="22" hidden="1">0.0001</definedName>
    <definedName name="solver_drv" localSheetId="22" hidden="1">1</definedName>
    <definedName name="solver_eng" localSheetId="22" hidden="1">1</definedName>
    <definedName name="solver_est" localSheetId="22" hidden="1">1</definedName>
    <definedName name="solver_itr" localSheetId="22" hidden="1">2147483647</definedName>
    <definedName name="solver_lhs1" localSheetId="22" hidden="1">Solver!$C$7:$E$7</definedName>
    <definedName name="solver_lhs2" localSheetId="22" hidden="1">Solver!$C$7:$E$7</definedName>
    <definedName name="solver_lhs3" localSheetId="22" hidden="1">Solver!$C$9</definedName>
    <definedName name="solver_lhs4" localSheetId="22" hidden="1">Solver!#REF!</definedName>
    <definedName name="solver_mip" localSheetId="22" hidden="1">2147483647</definedName>
    <definedName name="solver_mni" localSheetId="22" hidden="1">30</definedName>
    <definedName name="solver_mrt" localSheetId="22" hidden="1">0.075</definedName>
    <definedName name="solver_msl" localSheetId="22" hidden="1">2</definedName>
    <definedName name="solver_neg" localSheetId="22" hidden="1">1</definedName>
    <definedName name="solver_nod" localSheetId="22" hidden="1">2147483647</definedName>
    <definedName name="solver_num" localSheetId="22" hidden="1">0</definedName>
    <definedName name="solver_nwt" localSheetId="22" hidden="1">1</definedName>
    <definedName name="solver_pre" localSheetId="22" hidden="1">0.000001</definedName>
    <definedName name="solver_rbv" localSheetId="22" hidden="1">1</definedName>
    <definedName name="solver_rel1" localSheetId="22" hidden="1">1</definedName>
    <definedName name="solver_rel2" localSheetId="22" hidden="1">4</definedName>
    <definedName name="solver_rel3" localSheetId="22" hidden="1">1</definedName>
    <definedName name="solver_rel4" localSheetId="22" hidden="1">1</definedName>
    <definedName name="solver_rhs1" localSheetId="22" hidden="1">Solver!$G$5:$I$5</definedName>
    <definedName name="solver_rhs2" localSheetId="22" hidden="1">integer</definedName>
    <definedName name="solver_rhs3" localSheetId="22" hidden="1">Solver!$H$7</definedName>
    <definedName name="solver_rhs4" localSheetId="22" hidden="1">Solver!#REF!</definedName>
    <definedName name="solver_rlx" localSheetId="22" hidden="1">2</definedName>
    <definedName name="solver_rsd" localSheetId="22" hidden="1">0</definedName>
    <definedName name="solver_scl" localSheetId="22" hidden="1">1</definedName>
    <definedName name="solver_sho" localSheetId="22" hidden="1">2</definedName>
    <definedName name="solver_ssz" localSheetId="22" hidden="1">100</definedName>
    <definedName name="solver_tim" localSheetId="22" hidden="1">2147483647</definedName>
    <definedName name="solver_tol" localSheetId="22" hidden="1">0.01</definedName>
    <definedName name="solver_typ" localSheetId="22" hidden="1">1</definedName>
    <definedName name="solver_val" localSheetId="22" hidden="1">0</definedName>
    <definedName name="solver_ver" localSheetId="2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5" l="1"/>
  <c r="C5" i="26" l="1"/>
  <c r="C4" i="26"/>
  <c r="C6" i="26" s="1"/>
  <c r="C5" i="24"/>
  <c r="C4" i="24"/>
  <c r="E7" i="22"/>
  <c r="F7" i="22"/>
  <c r="G5" i="22"/>
  <c r="G3" i="17"/>
  <c r="F7" i="18"/>
  <c r="E7" i="18"/>
  <c r="D7" i="18"/>
  <c r="C7" i="18"/>
  <c r="G6" i="18"/>
  <c r="G5" i="18"/>
  <c r="G4" i="18"/>
  <c r="G3" i="18"/>
  <c r="F7" i="17"/>
  <c r="E7" i="17"/>
  <c r="D7" i="17"/>
  <c r="C7" i="17"/>
  <c r="G6" i="17"/>
  <c r="G5" i="17"/>
  <c r="G4" i="17"/>
  <c r="C6" i="24" l="1"/>
  <c r="D7" i="22"/>
  <c r="C7" i="22"/>
  <c r="G6" i="22"/>
  <c r="G4" i="22"/>
  <c r="G3" i="22"/>
  <c r="G7" i="18"/>
  <c r="G7" i="17"/>
  <c r="G7" i="22" l="1"/>
  <c r="H3" i="18"/>
  <c r="I3" i="18" s="1"/>
  <c r="H6" i="18"/>
  <c r="I6" i="18" s="1"/>
  <c r="H5" i="18"/>
  <c r="I5" i="18" s="1"/>
  <c r="H4" i="18"/>
  <c r="I4" i="18" s="1"/>
  <c r="H6" i="17"/>
  <c r="I6" i="17" s="1"/>
  <c r="H5" i="17"/>
  <c r="I5" i="17" s="1"/>
  <c r="H3" i="17"/>
  <c r="I3" i="17" s="1"/>
  <c r="H4" i="17"/>
  <c r="I4" i="17" s="1"/>
  <c r="D7" i="16" l="1"/>
  <c r="E7" i="16"/>
  <c r="F7" i="16"/>
  <c r="C7" i="16"/>
  <c r="G4" i="16"/>
  <c r="G5" i="16"/>
  <c r="G6" i="16"/>
  <c r="G3" i="16"/>
  <c r="G7" i="16" l="1"/>
  <c r="H4" i="16" s="1"/>
  <c r="F14" i="15"/>
  <c r="F13" i="15"/>
  <c r="F12" i="15"/>
  <c r="F11" i="15"/>
  <c r="F10" i="15"/>
  <c r="F9" i="15"/>
  <c r="F8" i="15"/>
  <c r="F7" i="15"/>
  <c r="F6" i="15"/>
  <c r="F5" i="15"/>
  <c r="F4" i="15"/>
  <c r="F3" i="15"/>
  <c r="F2" i="15"/>
  <c r="H5" i="16" l="1"/>
  <c r="I5" i="16" s="1"/>
  <c r="H6" i="16"/>
  <c r="I6" i="16" s="1"/>
  <c r="H3" i="16"/>
  <c r="I3" i="16" s="1"/>
  <c r="I4" i="16"/>
  <c r="D14" i="12" l="1"/>
  <c r="D13" i="12"/>
  <c r="D12" i="12"/>
  <c r="D11" i="12"/>
  <c r="D10" i="12"/>
  <c r="D9" i="12"/>
  <c r="D8" i="12"/>
  <c r="D7" i="12"/>
  <c r="D6" i="12"/>
  <c r="D5" i="12"/>
  <c r="D4" i="12"/>
  <c r="D3" i="12"/>
  <c r="D2" i="12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</calcChain>
</file>

<file path=xl/sharedStrings.xml><?xml version="1.0" encoding="utf-8"?>
<sst xmlns="http://schemas.openxmlformats.org/spreadsheetml/2006/main" count="1043" uniqueCount="406">
  <si>
    <t>Emp ID</t>
  </si>
  <si>
    <t>First Name</t>
  </si>
  <si>
    <t>Last Name</t>
  </si>
  <si>
    <t>E Mail</t>
  </si>
  <si>
    <t>Salary</t>
  </si>
  <si>
    <t xml:space="preserve">Phone No. </t>
  </si>
  <si>
    <t>City</t>
  </si>
  <si>
    <t>State</t>
  </si>
  <si>
    <t>Zip</t>
  </si>
  <si>
    <t>Region</t>
  </si>
  <si>
    <t>Lewis</t>
  </si>
  <si>
    <t>Nov</t>
  </si>
  <si>
    <t>CO</t>
  </si>
  <si>
    <t>West</t>
  </si>
  <si>
    <t>Brenda</t>
  </si>
  <si>
    <t>Jul</t>
  </si>
  <si>
    <t>LA</t>
  </si>
  <si>
    <t>South</t>
  </si>
  <si>
    <t>Aug</t>
  </si>
  <si>
    <t>IN</t>
  </si>
  <si>
    <t>Diane</t>
  </si>
  <si>
    <t>Evans</t>
  </si>
  <si>
    <t>diane.evans@yahoo.com</t>
  </si>
  <si>
    <t>Allen</t>
  </si>
  <si>
    <t>Apr</t>
  </si>
  <si>
    <t>215-793-6791</t>
  </si>
  <si>
    <t>Hydetown</t>
  </si>
  <si>
    <t>PA</t>
  </si>
  <si>
    <t>WI</t>
  </si>
  <si>
    <t>Patrick</t>
  </si>
  <si>
    <t>Bailey</t>
  </si>
  <si>
    <t>patrick.bailey@aol.com</t>
  </si>
  <si>
    <t>Henderson</t>
  </si>
  <si>
    <t>319-812-6957</t>
  </si>
  <si>
    <t>Macksburg</t>
  </si>
  <si>
    <t>IA</t>
  </si>
  <si>
    <t>Nancy</t>
  </si>
  <si>
    <t>Baker</t>
  </si>
  <si>
    <t>nancy.baker@bp.com</t>
  </si>
  <si>
    <t>Thomas</t>
  </si>
  <si>
    <t>Sep</t>
  </si>
  <si>
    <t>229-336-5117</t>
  </si>
  <si>
    <t>Atlanta</t>
  </si>
  <si>
    <t>GA</t>
  </si>
  <si>
    <t>Carol</t>
  </si>
  <si>
    <t>Jan</t>
  </si>
  <si>
    <t>OH</t>
  </si>
  <si>
    <t>Diaz</t>
  </si>
  <si>
    <t>TX</t>
  </si>
  <si>
    <t>Feb</t>
  </si>
  <si>
    <t>AR</t>
  </si>
  <si>
    <t>Ralph</t>
  </si>
  <si>
    <t>Flores</t>
  </si>
  <si>
    <t>ralph.flores@yahoo.com</t>
  </si>
  <si>
    <t>316-280-2864</t>
  </si>
  <si>
    <t>Sabetha</t>
  </si>
  <si>
    <t>KS</t>
  </si>
  <si>
    <t>Jack</t>
  </si>
  <si>
    <t>Alexander</t>
  </si>
  <si>
    <t>jack.alexander@gmail.com</t>
  </si>
  <si>
    <t>702-603-3769</t>
  </si>
  <si>
    <t>Las Vegas</t>
  </si>
  <si>
    <t>NV</t>
  </si>
  <si>
    <t>Melissa</t>
  </si>
  <si>
    <t>King</t>
  </si>
  <si>
    <t>melissa.king@comcast.net</t>
  </si>
  <si>
    <t>216-605-3731</t>
  </si>
  <si>
    <t>New Matamoras</t>
  </si>
  <si>
    <t>Hayes</t>
  </si>
  <si>
    <t>ND</t>
  </si>
  <si>
    <t>Paula</t>
  </si>
  <si>
    <t>paula.diaz@gmail.com</t>
  </si>
  <si>
    <t>252-531-7641</t>
  </si>
  <si>
    <t>Beulaville</t>
  </si>
  <si>
    <t>NC</t>
  </si>
  <si>
    <t>Jones</t>
  </si>
  <si>
    <t>IL</t>
  </si>
  <si>
    <t>Theresa</t>
  </si>
  <si>
    <t>Lee</t>
  </si>
  <si>
    <t>theresa.lee@gmail.com</t>
  </si>
  <si>
    <t>319-553-8919</t>
  </si>
  <si>
    <t>Toeterville</t>
  </si>
  <si>
    <t>thomas.lewis@gmail.com</t>
  </si>
  <si>
    <t>Jun</t>
  </si>
  <si>
    <t>314-679-3697</t>
  </si>
  <si>
    <t>Dutchtown</t>
  </si>
  <si>
    <t>MO</t>
  </si>
  <si>
    <t>Edwards</t>
  </si>
  <si>
    <t>carol.edwards@msn.com</t>
  </si>
  <si>
    <t>225-283-4295</t>
  </si>
  <si>
    <t>Shreveport</t>
  </si>
  <si>
    <t>VA</t>
  </si>
  <si>
    <t>Collins</t>
  </si>
  <si>
    <t>Dec</t>
  </si>
  <si>
    <t>Carolyn</t>
  </si>
  <si>
    <t>carolyn.hayes@hotmail.co.uk</t>
  </si>
  <si>
    <t>239-882-8784</t>
  </si>
  <si>
    <t>Saint Cloud</t>
  </si>
  <si>
    <t>FL</t>
  </si>
  <si>
    <t>Daniel</t>
  </si>
  <si>
    <t>Cooper</t>
  </si>
  <si>
    <t>daniel.cooper@yahoo.com</t>
  </si>
  <si>
    <t>Mar</t>
  </si>
  <si>
    <t>701-510-8162</t>
  </si>
  <si>
    <t>Manning</t>
  </si>
  <si>
    <t>Brooks</t>
  </si>
  <si>
    <t>Oct</t>
  </si>
  <si>
    <t>Butler</t>
  </si>
  <si>
    <t>brenda.butler@gmail.com</t>
  </si>
  <si>
    <t>480-814-8284</t>
  </si>
  <si>
    <t>Mesa</t>
  </si>
  <si>
    <t>AZ</t>
  </si>
  <si>
    <t>Lillian</t>
  </si>
  <si>
    <t>Brown</t>
  </si>
  <si>
    <t>lillian.brown@aol.com</t>
  </si>
  <si>
    <t>239-812-9041</t>
  </si>
  <si>
    <t>Panacea</t>
  </si>
  <si>
    <t>Amy</t>
  </si>
  <si>
    <t>Howard</t>
  </si>
  <si>
    <t>amy.howard@aol.com</t>
  </si>
  <si>
    <t>803-613-3168</t>
  </si>
  <si>
    <t>Kline</t>
  </si>
  <si>
    <t>SC</t>
  </si>
  <si>
    <t>Gregory</t>
  </si>
  <si>
    <t>gregory.edwards@outlook.com</t>
  </si>
  <si>
    <t>503-256-9654</t>
  </si>
  <si>
    <t>Bonanza</t>
  </si>
  <si>
    <t>OR</t>
  </si>
  <si>
    <t>Roy</t>
  </si>
  <si>
    <t>Griffin</t>
  </si>
  <si>
    <t>roy.griffin@yahoo.com</t>
  </si>
  <si>
    <t>219-506-9378</t>
  </si>
  <si>
    <t>Liberty</t>
  </si>
  <si>
    <t>Mary</t>
  </si>
  <si>
    <t>Donna</t>
  </si>
  <si>
    <t>donna.brown@aol.com</t>
  </si>
  <si>
    <t>212-434-7910</t>
  </si>
  <si>
    <t>Lima</t>
  </si>
  <si>
    <t>NY</t>
  </si>
  <si>
    <t>Carl</t>
  </si>
  <si>
    <t>carl.collins@yahoo.com</t>
  </si>
  <si>
    <t>479-740-7633</t>
  </si>
  <si>
    <t>Wright</t>
  </si>
  <si>
    <t>Joyce</t>
  </si>
  <si>
    <t>Jenkins</t>
  </si>
  <si>
    <t>joyce.jenkins@aol.com</t>
  </si>
  <si>
    <t>May</t>
  </si>
  <si>
    <t>262-455-4187</t>
  </si>
  <si>
    <t>Ellsworth</t>
  </si>
  <si>
    <t>Bryant</t>
  </si>
  <si>
    <t>mary.bryant@verizon.net</t>
  </si>
  <si>
    <t>319-827-3516</t>
  </si>
  <si>
    <t>Conroy</t>
  </si>
  <si>
    <t>Amanda</t>
  </si>
  <si>
    <t>Hughes</t>
  </si>
  <si>
    <t>amanda.hughes@rediffmail.com</t>
  </si>
  <si>
    <t>225-544-9700</t>
  </si>
  <si>
    <t>Lake Charles</t>
  </si>
  <si>
    <t>Campbell</t>
  </si>
  <si>
    <t>jack.campbell@gmail.com</t>
  </si>
  <si>
    <t>316-499-5737</t>
  </si>
  <si>
    <t>Kalvesta</t>
  </si>
  <si>
    <t>Jackson</t>
  </si>
  <si>
    <t>Elizabeth</t>
  </si>
  <si>
    <t>elizabeth.jackson@aol.com</t>
  </si>
  <si>
    <t>603-568-6118</t>
  </si>
  <si>
    <t>Rochester</t>
  </si>
  <si>
    <t>NH</t>
  </si>
  <si>
    <t>Davis</t>
  </si>
  <si>
    <t>nancy.davis@ibm.com</t>
  </si>
  <si>
    <t>219-610-3067</t>
  </si>
  <si>
    <t>Bowling Green</t>
  </si>
  <si>
    <t>Hill</t>
  </si>
  <si>
    <t>Judy</t>
  </si>
  <si>
    <t>Hernandez</t>
  </si>
  <si>
    <t>judy.hernandez@gmail.com</t>
  </si>
  <si>
    <t>316-736-6126</t>
  </si>
  <si>
    <t>Topeka</t>
  </si>
  <si>
    <t>nancy.jones@gmail.com</t>
  </si>
  <si>
    <t>212-825-1930</t>
  </si>
  <si>
    <t>New York City</t>
  </si>
  <si>
    <t>Ann</t>
  </si>
  <si>
    <t>Coleman</t>
  </si>
  <si>
    <t>ann.coleman@ibm.com</t>
  </si>
  <si>
    <t>319-994-4179</t>
  </si>
  <si>
    <t>Hancock</t>
  </si>
  <si>
    <t>Gonzales</t>
  </si>
  <si>
    <t>judy.gonzales@gmail.com</t>
  </si>
  <si>
    <t>201-640-8645</t>
  </si>
  <si>
    <t>Eatontown</t>
  </si>
  <si>
    <t>NJ</t>
  </si>
  <si>
    <t>Sharon</t>
  </si>
  <si>
    <t>Lopez</t>
  </si>
  <si>
    <t>sharon.lopez@gmail.com</t>
  </si>
  <si>
    <t>304-934-5548</t>
  </si>
  <si>
    <t>Bartley</t>
  </si>
  <si>
    <t>WV</t>
  </si>
  <si>
    <t>ann.cooper@exxonmobil.com</t>
  </si>
  <si>
    <t>406-278-6460</t>
  </si>
  <si>
    <t>Arlee</t>
  </si>
  <si>
    <t>MT</t>
  </si>
  <si>
    <t>nancy.howard@gmail.com</t>
  </si>
  <si>
    <t>236-973-8086</t>
  </si>
  <si>
    <t>Saxe</t>
  </si>
  <si>
    <t>NE</t>
  </si>
  <si>
    <t>Henry</t>
  </si>
  <si>
    <t>henry.jenkins@hotmail.com</t>
  </si>
  <si>
    <t>314-731-7135</t>
  </si>
  <si>
    <t>Riverside</t>
  </si>
  <si>
    <t>melissa.butler@hotmail.com</t>
  </si>
  <si>
    <t>308-827-9016</t>
  </si>
  <si>
    <t>Maxwell</t>
  </si>
  <si>
    <t>Todd</t>
  </si>
  <si>
    <t>Hall</t>
  </si>
  <si>
    <t>todd.hall@yahoo.com</t>
  </si>
  <si>
    <t>240-513-8668</t>
  </si>
  <si>
    <t>Randallstown</t>
  </si>
  <si>
    <t>MD</t>
  </si>
  <si>
    <t>Andrea</t>
  </si>
  <si>
    <t>Garcia</t>
  </si>
  <si>
    <t>andrea.garcia@aol.com</t>
  </si>
  <si>
    <t>219-624-3708</t>
  </si>
  <si>
    <t>Granger</t>
  </si>
  <si>
    <t>Jason</t>
  </si>
  <si>
    <t>Anderson</t>
  </si>
  <si>
    <t>jason.anderson@gmail.com</t>
  </si>
  <si>
    <t>217-856-6752</t>
  </si>
  <si>
    <t>Hudson</t>
  </si>
  <si>
    <t>Margaret</t>
  </si>
  <si>
    <t>margaret.brooks@gmail.com</t>
  </si>
  <si>
    <t>303-960-0117</t>
  </si>
  <si>
    <t>Haswell</t>
  </si>
  <si>
    <t>Douglas</t>
  </si>
  <si>
    <t>douglas.flores@gmail.com</t>
  </si>
  <si>
    <t>303-836-4721</t>
  </si>
  <si>
    <t>Eckert</t>
  </si>
  <si>
    <t>Paul</t>
  </si>
  <si>
    <t>OK</t>
  </si>
  <si>
    <t>William</t>
  </si>
  <si>
    <t>william.hernandez@rediffmail.com</t>
  </si>
  <si>
    <t>239-276-0532</t>
  </si>
  <si>
    <t>Mary Esther</t>
  </si>
  <si>
    <t>paul.cooper@gmail.com</t>
  </si>
  <si>
    <t>210-984-4722</t>
  </si>
  <si>
    <t>Glidden</t>
  </si>
  <si>
    <t>Dorothy</t>
  </si>
  <si>
    <t>dorothy.edwards@hotmail.co.uk</t>
  </si>
  <si>
    <t>215-902-6888</t>
  </si>
  <si>
    <t>Philadelphia</t>
  </si>
  <si>
    <t>Ryan</t>
  </si>
  <si>
    <t>ryan.alexander@shell.com</t>
  </si>
  <si>
    <t>225-395-3347</t>
  </si>
  <si>
    <t>Jarreau</t>
  </si>
  <si>
    <t>Kelly</t>
  </si>
  <si>
    <t>Adams</t>
  </si>
  <si>
    <t>kelly.adams@bp.com</t>
  </si>
  <si>
    <t>405-418-0037</t>
  </si>
  <si>
    <t>Meno</t>
  </si>
  <si>
    <t>Jimmy</t>
  </si>
  <si>
    <t>jimmy.howard@yahoo.com</t>
  </si>
  <si>
    <t>212-855-9316</t>
  </si>
  <si>
    <t>Oriskany</t>
  </si>
  <si>
    <t>margaret.allen@gmail.com</t>
  </si>
  <si>
    <t>216-697-6987</t>
  </si>
  <si>
    <t>Richmond Dale</t>
  </si>
  <si>
    <t>Janet</t>
  </si>
  <si>
    <t>janet.henderson@ntlworld.com</t>
  </si>
  <si>
    <t>239-769-6347</t>
  </si>
  <si>
    <t>Miami</t>
  </si>
  <si>
    <t>Jose</t>
  </si>
  <si>
    <t>jose.hill@hotmail.com</t>
  </si>
  <si>
    <t>228-245-5000</t>
  </si>
  <si>
    <t>Biloxi</t>
  </si>
  <si>
    <t>MS</t>
  </si>
  <si>
    <t>North</t>
  </si>
  <si>
    <t>East</t>
  </si>
  <si>
    <t>Sales</t>
  </si>
  <si>
    <t>Month</t>
  </si>
  <si>
    <t>Date</t>
  </si>
  <si>
    <t>Total</t>
  </si>
  <si>
    <t>% of Total</t>
  </si>
  <si>
    <t>Total Sales</t>
  </si>
  <si>
    <t>SUMIF()</t>
  </si>
  <si>
    <t>Zip Code</t>
  </si>
  <si>
    <t>Age</t>
  </si>
  <si>
    <t>Category</t>
  </si>
  <si>
    <t>Food</t>
  </si>
  <si>
    <t>Vegetables</t>
  </si>
  <si>
    <t>Fruits</t>
  </si>
  <si>
    <t>Mango</t>
  </si>
  <si>
    <t>Pineapple</t>
  </si>
  <si>
    <t>Banana</t>
  </si>
  <si>
    <t>Apple</t>
  </si>
  <si>
    <t>Pear</t>
  </si>
  <si>
    <t>Potato</t>
  </si>
  <si>
    <t>Carrot</t>
  </si>
  <si>
    <t>Avocado</t>
  </si>
  <si>
    <t>Corn</t>
  </si>
  <si>
    <t>Bell Pepper</t>
  </si>
  <si>
    <t>Product ID</t>
  </si>
  <si>
    <t>Units</t>
  </si>
  <si>
    <t>A101</t>
  </si>
  <si>
    <t>C103</t>
  </si>
  <si>
    <t>B102</t>
  </si>
  <si>
    <t>D104</t>
  </si>
  <si>
    <t>Name</t>
  </si>
  <si>
    <t>Score</t>
  </si>
  <si>
    <t>Result</t>
  </si>
  <si>
    <t>Jake</t>
  </si>
  <si>
    <t>Megan</t>
  </si>
  <si>
    <t>Kate</t>
  </si>
  <si>
    <t>Erin</t>
  </si>
  <si>
    <t>Cory</t>
  </si>
  <si>
    <t>Brittany</t>
  </si>
  <si>
    <t>Trevor</t>
  </si>
  <si>
    <t>Score 1</t>
  </si>
  <si>
    <t>Score 2</t>
  </si>
  <si>
    <t>Grace</t>
  </si>
  <si>
    <t>Colby</t>
  </si>
  <si>
    <t>Frank</t>
  </si>
  <si>
    <t>Grade</t>
  </si>
  <si>
    <t>A</t>
  </si>
  <si>
    <t>B</t>
  </si>
  <si>
    <t>C</t>
  </si>
  <si>
    <t>D</t>
  </si>
  <si>
    <t>F</t>
  </si>
  <si>
    <t>Count</t>
  </si>
  <si>
    <t>ID</t>
  </si>
  <si>
    <t>Course #:</t>
  </si>
  <si>
    <t>Monday</t>
  </si>
  <si>
    <t>Wednesday</t>
  </si>
  <si>
    <t>Friday</t>
  </si>
  <si>
    <t>CALC101</t>
  </si>
  <si>
    <t>ECON101</t>
  </si>
  <si>
    <t>STAT101</t>
  </si>
  <si>
    <t>How many students are in each class:</t>
  </si>
  <si>
    <t>INDEX</t>
  </si>
  <si>
    <t>MATCH</t>
  </si>
  <si>
    <t>Position</t>
  </si>
  <si>
    <t>INDEX &amp; MATCH</t>
  </si>
  <si>
    <t>SKU #</t>
  </si>
  <si>
    <t>BA154KTL</t>
  </si>
  <si>
    <t>TT874ALM</t>
  </si>
  <si>
    <t>RS149OPP</t>
  </si>
  <si>
    <t>YT257TRW</t>
  </si>
  <si>
    <t>AA944CTX</t>
  </si>
  <si>
    <t>Brand</t>
  </si>
  <si>
    <t>Part #</t>
  </si>
  <si>
    <t>Type</t>
  </si>
  <si>
    <t>SKU#</t>
  </si>
  <si>
    <t>BA-154KTL</t>
  </si>
  <si>
    <t>TTR-87ALM</t>
  </si>
  <si>
    <t>RSR-1494OP</t>
  </si>
  <si>
    <t>YT-257TRWP</t>
  </si>
  <si>
    <t>A-944CTX</t>
  </si>
  <si>
    <t>Before "-"</t>
  </si>
  <si>
    <t>After "-"</t>
  </si>
  <si>
    <t>LEFT(), MID() &amp; RIGHT()</t>
  </si>
  <si>
    <t>LEN() &amp; SEARCH()</t>
  </si>
  <si>
    <t>Concatenate</t>
  </si>
  <si>
    <t>Register Date</t>
  </si>
  <si>
    <t>Heading</t>
  </si>
  <si>
    <t>Invoice #</t>
  </si>
  <si>
    <t>Formatted</t>
  </si>
  <si>
    <t xml:space="preserve">Trevor </t>
  </si>
  <si>
    <t>Division</t>
  </si>
  <si>
    <t>Qtr 1</t>
  </si>
  <si>
    <t>Qtr 2</t>
  </si>
  <si>
    <t>Qtr 3</t>
  </si>
  <si>
    <t>Qtr 4</t>
  </si>
  <si>
    <t>Bonus</t>
  </si>
  <si>
    <t>Bonus Table</t>
  </si>
  <si>
    <t>Quarterly Sales Summary 2018</t>
  </si>
  <si>
    <t>Quarterly Sales Summary 2019</t>
  </si>
  <si>
    <t>Quarterly Sales Summary 2020</t>
  </si>
  <si>
    <t>Expenses</t>
  </si>
  <si>
    <t>Profit</t>
  </si>
  <si>
    <t>Part 1</t>
  </si>
  <si>
    <t>Part 2</t>
  </si>
  <si>
    <t>Part 3</t>
  </si>
  <si>
    <t>Distributor Price</t>
  </si>
  <si>
    <t>Units Sold</t>
  </si>
  <si>
    <t>Price</t>
  </si>
  <si>
    <t>Annual Rate</t>
  </si>
  <si>
    <t>Years</t>
  </si>
  <si>
    <t>Loan Amount</t>
  </si>
  <si>
    <t>Monthly PMT</t>
  </si>
  <si>
    <t>Total Cost</t>
  </si>
  <si>
    <t>Monitor</t>
  </si>
  <si>
    <t>Laptop</t>
  </si>
  <si>
    <t>Keyboard</t>
  </si>
  <si>
    <t>Unit Profit</t>
  </si>
  <si>
    <t>Order Size</t>
  </si>
  <si>
    <t>Cost</t>
  </si>
  <si>
    <t>Warehouse Stock</t>
  </si>
  <si>
    <t>Budget</t>
  </si>
  <si>
    <t>CONSTRAINTS</t>
  </si>
  <si>
    <t>Item #</t>
  </si>
  <si>
    <t>Fruit</t>
  </si>
  <si>
    <t>Select Fruit:</t>
  </si>
  <si>
    <t>IF() Function</t>
  </si>
  <si>
    <t>IF(AND()) Function</t>
  </si>
  <si>
    <t>IF(OR()) Function</t>
  </si>
  <si>
    <t xml:space="preserve"> Nesting IF()</t>
  </si>
  <si>
    <t>COUNTIF() Function</t>
  </si>
  <si>
    <t>Sales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</si>
</sst>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"/>
    <numFmt numFmtId="165" formatCode="&quot;$&quot;#,##0.00"/>
    <numFmt numFmtId="166" formatCode="&quot;$&quot;#,##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84">
    <xf numFmtId="0" fontId="0" fillId="0" borderId="0" xfId="0"/>
    <xf numFmtId="14" fontId="0" fillId="0" borderId="0" xfId="0" applyNumberFormat="1"/>
    <xf numFmtId="44" fontId="0" fillId="0" borderId="0" xfId="1" applyFont="1"/>
    <xf numFmtId="0" fontId="0" fillId="0" borderId="0" xfId="1" applyNumberFormat="1" applyFont="1"/>
    <xf numFmtId="0" fontId="13" fillId="33" borderId="0" xfId="0" applyFont="1" applyFill="1"/>
    <xf numFmtId="164" fontId="0" fillId="0" borderId="0" xfId="0" applyNumberFormat="1"/>
    <xf numFmtId="44" fontId="0" fillId="0" borderId="0" xfId="0" applyNumberFormat="1"/>
    <xf numFmtId="0" fontId="18" fillId="34" borderId="0" xfId="0" applyFont="1" applyFill="1"/>
    <xf numFmtId="0" fontId="20" fillId="33" borderId="10" xfId="0" applyFont="1" applyFill="1" applyBorder="1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0" fontId="13" fillId="33" borderId="10" xfId="0" applyFont="1" applyFill="1" applyBorder="1"/>
    <xf numFmtId="165" fontId="0" fillId="0" borderId="0" xfId="0" applyNumberFormat="1"/>
    <xf numFmtId="0" fontId="16" fillId="0" borderId="0" xfId="0" applyFont="1"/>
    <xf numFmtId="0" fontId="16" fillId="0" borderId="10" xfId="0" applyFont="1" applyBorder="1"/>
    <xf numFmtId="0" fontId="0" fillId="35" borderId="10" xfId="0" applyFill="1" applyBorder="1"/>
    <xf numFmtId="0" fontId="0" fillId="36" borderId="10" xfId="0" applyFill="1" applyBorder="1"/>
    <xf numFmtId="0" fontId="16" fillId="37" borderId="10" xfId="0" applyFont="1" applyFill="1" applyBorder="1"/>
    <xf numFmtId="0" fontId="16" fillId="36" borderId="10" xfId="0" applyFont="1" applyFill="1" applyBorder="1"/>
    <xf numFmtId="0" fontId="16" fillId="0" borderId="0" xfId="0" applyFont="1" applyFill="1" applyBorder="1"/>
    <xf numFmtId="0" fontId="16" fillId="0" borderId="0" xfId="0" applyFont="1" applyAlignment="1">
      <alignment horizontal="center"/>
    </xf>
    <xf numFmtId="0" fontId="13" fillId="33" borderId="1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2" fillId="0" borderId="0" xfId="0" applyFont="1" applyAlignment="1"/>
    <xf numFmtId="0" fontId="0" fillId="0" borderId="0" xfId="0" applyNumberFormat="1"/>
    <xf numFmtId="0" fontId="13" fillId="33" borderId="0" xfId="0" applyNumberFormat="1" applyFont="1" applyFill="1"/>
    <xf numFmtId="14" fontId="0" fillId="0" borderId="0" xfId="2" applyNumberFormat="1" applyFont="1"/>
    <xf numFmtId="0" fontId="13" fillId="33" borderId="10" xfId="0" applyFont="1" applyFill="1" applyBorder="1" applyAlignment="1">
      <alignment horizontal="center"/>
    </xf>
    <xf numFmtId="0" fontId="0" fillId="37" borderId="10" xfId="0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16" fillId="0" borderId="10" xfId="0" applyNumberFormat="1" applyFont="1" applyBorder="1"/>
    <xf numFmtId="165" fontId="0" fillId="0" borderId="10" xfId="0" applyNumberFormat="1" applyBorder="1"/>
    <xf numFmtId="0" fontId="18" fillId="34" borderId="10" xfId="0" applyFont="1" applyFill="1" applyBorder="1" applyAlignment="1">
      <alignment horizontal="center"/>
    </xf>
    <xf numFmtId="9" fontId="0" fillId="0" borderId="10" xfId="2" applyFont="1" applyBorder="1" applyAlignment="1">
      <alignment horizontal="center"/>
    </xf>
    <xf numFmtId="43" fontId="0" fillId="0" borderId="10" xfId="44" applyFont="1" applyBorder="1" applyAlignment="1">
      <alignment horizontal="center"/>
    </xf>
    <xf numFmtId="43" fontId="16" fillId="0" borderId="10" xfId="44" applyFont="1" applyBorder="1"/>
    <xf numFmtId="9" fontId="0" fillId="0" borderId="10" xfId="2" applyNumberFormat="1" applyFont="1" applyBorder="1" applyAlignment="1">
      <alignment horizontal="center"/>
    </xf>
    <xf numFmtId="165" fontId="0" fillId="0" borderId="10" xfId="44" applyNumberFormat="1" applyFont="1" applyBorder="1" applyAlignment="1">
      <alignment horizontal="center"/>
    </xf>
    <xf numFmtId="165" fontId="16" fillId="0" borderId="10" xfId="44" applyNumberFormat="1" applyFont="1" applyBorder="1"/>
    <xf numFmtId="0" fontId="20" fillId="33" borderId="10" xfId="0" applyFont="1" applyFill="1" applyBorder="1"/>
    <xf numFmtId="9" fontId="24" fillId="0" borderId="10" xfId="0" applyNumberFormat="1" applyFont="1" applyBorder="1"/>
    <xf numFmtId="0" fontId="24" fillId="0" borderId="10" xfId="0" applyFont="1" applyBorder="1"/>
    <xf numFmtId="165" fontId="24" fillId="0" borderId="10" xfId="0" applyNumberFormat="1" applyFont="1" applyBorder="1"/>
    <xf numFmtId="0" fontId="24" fillId="0" borderId="0" xfId="0" applyFont="1"/>
    <xf numFmtId="8" fontId="22" fillId="0" borderId="10" xfId="0" applyNumberFormat="1" applyFont="1" applyBorder="1"/>
    <xf numFmtId="0" fontId="25" fillId="0" borderId="0" xfId="0" applyFont="1" applyFill="1" applyBorder="1" applyAlignment="1">
      <alignment horizontal="right"/>
    </xf>
    <xf numFmtId="165" fontId="25" fillId="0" borderId="0" xfId="0" applyNumberFormat="1" applyFont="1" applyFill="1" applyBorder="1"/>
    <xf numFmtId="0" fontId="25" fillId="0" borderId="0" xfId="0" applyFont="1" applyFill="1" applyBorder="1"/>
    <xf numFmtId="165" fontId="24" fillId="0" borderId="10" xfId="0" applyNumberFormat="1" applyFont="1" applyBorder="1" applyAlignment="1">
      <alignment horizontal="center"/>
    </xf>
    <xf numFmtId="44" fontId="24" fillId="0" borderId="10" xfId="1" applyFont="1" applyBorder="1" applyAlignment="1">
      <alignment horizontal="center"/>
    </xf>
    <xf numFmtId="0" fontId="25" fillId="0" borderId="11" xfId="0" applyFont="1" applyFill="1" applyBorder="1" applyAlignment="1">
      <alignment horizontal="right"/>
    </xf>
    <xf numFmtId="165" fontId="25" fillId="0" borderId="11" xfId="0" applyNumberFormat="1" applyFont="1" applyFill="1" applyBorder="1"/>
    <xf numFmtId="0" fontId="25" fillId="0" borderId="12" xfId="0" applyFont="1" applyFill="1" applyBorder="1" applyAlignment="1">
      <alignment horizontal="right"/>
    </xf>
    <xf numFmtId="165" fontId="25" fillId="0" borderId="12" xfId="0" applyNumberFormat="1" applyFont="1" applyFill="1" applyBorder="1"/>
    <xf numFmtId="0" fontId="24" fillId="37" borderId="10" xfId="0" applyFont="1" applyFill="1" applyBorder="1"/>
    <xf numFmtId="166" fontId="24" fillId="0" borderId="10" xfId="0" applyNumberFormat="1" applyFont="1" applyBorder="1" applyAlignment="1">
      <alignment horizontal="center"/>
    </xf>
    <xf numFmtId="0" fontId="24" fillId="37" borderId="10" xfId="0" applyFont="1" applyFill="1" applyBorder="1" applyAlignment="1">
      <alignment horizontal="center"/>
    </xf>
    <xf numFmtId="0" fontId="26" fillId="0" borderId="10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166" fontId="26" fillId="0" borderId="10" xfId="0" applyNumberFormat="1" applyFont="1" applyFill="1" applyBorder="1" applyAlignment="1">
      <alignment horizontal="center"/>
    </xf>
    <xf numFmtId="0" fontId="22" fillId="0" borderId="10" xfId="0" applyFont="1" applyBorder="1"/>
    <xf numFmtId="166" fontId="24" fillId="34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/>
    </xf>
    <xf numFmtId="0" fontId="0" fillId="38" borderId="10" xfId="0" applyFill="1" applyBorder="1" applyAlignment="1">
      <alignment horizontal="center"/>
    </xf>
    <xf numFmtId="0" fontId="0" fillId="34" borderId="10" xfId="0" applyFill="1" applyBorder="1"/>
    <xf numFmtId="165" fontId="16" fillId="0" borderId="10" xfId="0" applyNumberFormat="1" applyFont="1" applyFill="1" applyBorder="1"/>
    <xf numFmtId="43" fontId="16" fillId="0" borderId="10" xfId="44" applyFont="1" applyFill="1" applyBorder="1"/>
    <xf numFmtId="9" fontId="0" fillId="0" borderId="10" xfId="2" applyNumberFormat="1" applyFont="1" applyFill="1" applyBorder="1" applyAlignment="1">
      <alignment horizontal="center"/>
    </xf>
    <xf numFmtId="165" fontId="0" fillId="0" borderId="10" xfId="0" applyNumberFormat="1" applyFill="1" applyBorder="1"/>
    <xf numFmtId="0" fontId="24" fillId="0" borderId="10" xfId="0" applyFont="1" applyBorder="1" applyAlignment="1">
      <alignment horizontal="right"/>
    </xf>
    <xf numFmtId="165" fontId="27" fillId="35" borderId="12" xfId="0" applyNumberFormat="1" applyFont="1" applyFill="1" applyBorder="1"/>
    <xf numFmtId="165" fontId="22" fillId="34" borderId="1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22" fillId="34" borderId="0" xfId="0" applyFont="1" applyFill="1" applyAlignment="1">
      <alignment horizontal="center"/>
    </xf>
    <xf numFmtId="0" fontId="13" fillId="33" borderId="10" xfId="0" applyFont="1" applyFill="1" applyBorder="1" applyAlignment="1">
      <alignment horizontal="center"/>
    </xf>
    <xf numFmtId="0" fontId="22" fillId="34" borderId="11" xfId="0" applyFont="1" applyFill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0" fillId="33" borderId="10" xfId="0" applyFont="1" applyFill="1" applyBorder="1" applyAlignment="1">
      <alignment horizontal="center"/>
    </xf>
    <xf numFmtId="0" fontId="22" fillId="0" borderId="11" xfId="0" applyFont="1" applyBorder="1" applyAlignment="1">
      <alignment horizontal="center"/>
    </xf>
  </cellXfs>
  <cellStyles count="45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44" builtinId="3"/>
    <cellStyle name="Currency" xfId="1" builtinId="4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workbookViewId="0">
      <selection activeCell="K1" sqref="K1"/>
    </sheetView>
  </sheetViews>
  <sheetFormatPr defaultRowHeight="15" x14ac:dyDescent="0.25"/>
  <cols>
    <col min="2" max="2" width="11.42578125" bestFit="1" customWidth="1"/>
    <col min="3" max="3" width="11.5703125" bestFit="1" customWidth="1"/>
    <col min="4" max="4" width="33.28515625" bestFit="1" customWidth="1"/>
    <col min="5" max="5" width="12.5703125" style="2" bestFit="1" customWidth="1"/>
    <col min="6" max="6" width="12.42578125" bestFit="1" customWidth="1"/>
    <col min="7" max="7" width="23.5703125" bestFit="1" customWidth="1"/>
    <col min="10" max="10" width="9.8554687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s="3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>
        <v>1001</v>
      </c>
      <c r="B2" t="s">
        <v>253</v>
      </c>
      <c r="C2" t="s">
        <v>254</v>
      </c>
      <c r="D2" t="s">
        <v>255</v>
      </c>
      <c r="E2" s="2">
        <v>51878</v>
      </c>
      <c r="F2" t="s">
        <v>256</v>
      </c>
      <c r="G2" t="s">
        <v>257</v>
      </c>
      <c r="H2" t="s">
        <v>237</v>
      </c>
      <c r="I2">
        <v>73760</v>
      </c>
      <c r="J2" t="s">
        <v>274</v>
      </c>
    </row>
    <row r="3" spans="1:10" x14ac:dyDescent="0.25">
      <c r="A3">
        <v>1002</v>
      </c>
      <c r="B3" t="s">
        <v>57</v>
      </c>
      <c r="C3" t="s">
        <v>58</v>
      </c>
      <c r="D3" t="s">
        <v>59</v>
      </c>
      <c r="E3" s="2">
        <v>82965</v>
      </c>
      <c r="F3" t="s">
        <v>60</v>
      </c>
      <c r="G3" t="s">
        <v>61</v>
      </c>
      <c r="H3" t="s">
        <v>62</v>
      </c>
      <c r="I3">
        <v>89170</v>
      </c>
      <c r="J3" t="s">
        <v>13</v>
      </c>
    </row>
    <row r="4" spans="1:10" x14ac:dyDescent="0.25">
      <c r="A4">
        <v>1003</v>
      </c>
      <c r="B4" t="s">
        <v>249</v>
      </c>
      <c r="C4" t="s">
        <v>58</v>
      </c>
      <c r="D4" t="s">
        <v>250</v>
      </c>
      <c r="E4" s="2">
        <v>106628</v>
      </c>
      <c r="F4" t="s">
        <v>251</v>
      </c>
      <c r="G4" t="s">
        <v>252</v>
      </c>
      <c r="H4" t="s">
        <v>16</v>
      </c>
      <c r="I4">
        <v>70749</v>
      </c>
      <c r="J4" t="s">
        <v>13</v>
      </c>
    </row>
    <row r="5" spans="1:10" x14ac:dyDescent="0.25">
      <c r="A5">
        <v>1004</v>
      </c>
      <c r="B5" t="s">
        <v>228</v>
      </c>
      <c r="C5" t="s">
        <v>23</v>
      </c>
      <c r="D5" t="s">
        <v>262</v>
      </c>
      <c r="E5" s="2">
        <v>180107</v>
      </c>
      <c r="F5" t="s">
        <v>263</v>
      </c>
      <c r="G5" t="s">
        <v>264</v>
      </c>
      <c r="H5" t="s">
        <v>46</v>
      </c>
      <c r="I5">
        <v>45673</v>
      </c>
      <c r="J5" t="s">
        <v>275</v>
      </c>
    </row>
    <row r="6" spans="1:10" x14ac:dyDescent="0.25">
      <c r="A6">
        <v>1005</v>
      </c>
      <c r="B6" t="s">
        <v>223</v>
      </c>
      <c r="C6" t="s">
        <v>224</v>
      </c>
      <c r="D6" t="s">
        <v>225</v>
      </c>
      <c r="E6" s="2">
        <v>76636</v>
      </c>
      <c r="F6" t="s">
        <v>226</v>
      </c>
      <c r="G6" t="s">
        <v>227</v>
      </c>
      <c r="H6" t="s">
        <v>76</v>
      </c>
      <c r="I6">
        <v>61748</v>
      </c>
      <c r="J6" t="s">
        <v>275</v>
      </c>
    </row>
    <row r="7" spans="1:10" x14ac:dyDescent="0.25">
      <c r="A7">
        <v>1006</v>
      </c>
      <c r="B7" t="s">
        <v>29</v>
      </c>
      <c r="C7" t="s">
        <v>30</v>
      </c>
      <c r="D7" t="s">
        <v>31</v>
      </c>
      <c r="E7" s="2">
        <v>72305</v>
      </c>
      <c r="F7" t="s">
        <v>33</v>
      </c>
      <c r="G7" t="s">
        <v>34</v>
      </c>
      <c r="H7" t="s">
        <v>35</v>
      </c>
      <c r="I7">
        <v>50155</v>
      </c>
      <c r="J7" t="s">
        <v>17</v>
      </c>
    </row>
    <row r="8" spans="1:10" x14ac:dyDescent="0.25">
      <c r="A8">
        <v>1007</v>
      </c>
      <c r="B8" t="s">
        <v>36</v>
      </c>
      <c r="C8" t="s">
        <v>37</v>
      </c>
      <c r="D8" t="s">
        <v>38</v>
      </c>
      <c r="E8" s="2">
        <v>98189</v>
      </c>
      <c r="F8" t="s">
        <v>41</v>
      </c>
      <c r="G8" t="s">
        <v>42</v>
      </c>
      <c r="H8" t="s">
        <v>43</v>
      </c>
      <c r="I8">
        <v>30334</v>
      </c>
      <c r="J8" t="s">
        <v>13</v>
      </c>
    </row>
    <row r="9" spans="1:10" x14ac:dyDescent="0.25">
      <c r="A9">
        <v>1008</v>
      </c>
      <c r="B9" t="s">
        <v>228</v>
      </c>
      <c r="C9" t="s">
        <v>105</v>
      </c>
      <c r="D9" t="s">
        <v>229</v>
      </c>
      <c r="E9" s="2">
        <v>43867</v>
      </c>
      <c r="F9" t="s">
        <v>230</v>
      </c>
      <c r="G9" t="s">
        <v>231</v>
      </c>
      <c r="H9" t="s">
        <v>12</v>
      </c>
      <c r="I9">
        <v>81045</v>
      </c>
      <c r="J9" t="s">
        <v>13</v>
      </c>
    </row>
    <row r="10" spans="1:10" x14ac:dyDescent="0.25">
      <c r="A10">
        <v>1009</v>
      </c>
      <c r="B10" t="s">
        <v>112</v>
      </c>
      <c r="C10" t="s">
        <v>113</v>
      </c>
      <c r="D10" t="s">
        <v>114</v>
      </c>
      <c r="E10" s="2">
        <v>67251</v>
      </c>
      <c r="F10" t="s">
        <v>115</v>
      </c>
      <c r="G10" t="s">
        <v>116</v>
      </c>
      <c r="H10" t="s">
        <v>98</v>
      </c>
      <c r="I10">
        <v>32346</v>
      </c>
      <c r="J10" t="s">
        <v>274</v>
      </c>
    </row>
    <row r="11" spans="1:10" x14ac:dyDescent="0.25">
      <c r="A11">
        <v>1010</v>
      </c>
      <c r="B11" t="s">
        <v>134</v>
      </c>
      <c r="C11" t="s">
        <v>113</v>
      </c>
      <c r="D11" t="s">
        <v>135</v>
      </c>
      <c r="E11" s="2">
        <v>129836</v>
      </c>
      <c r="F11" t="s">
        <v>136</v>
      </c>
      <c r="G11" t="s">
        <v>137</v>
      </c>
      <c r="H11" t="s">
        <v>138</v>
      </c>
      <c r="I11">
        <v>14485</v>
      </c>
      <c r="J11" t="s">
        <v>275</v>
      </c>
    </row>
    <row r="12" spans="1:10" x14ac:dyDescent="0.25">
      <c r="A12">
        <v>1011</v>
      </c>
      <c r="B12" t="s">
        <v>133</v>
      </c>
      <c r="C12" t="s">
        <v>149</v>
      </c>
      <c r="D12" t="s">
        <v>150</v>
      </c>
      <c r="E12" s="2">
        <v>155442</v>
      </c>
      <c r="F12" t="s">
        <v>151</v>
      </c>
      <c r="G12" t="s">
        <v>152</v>
      </c>
      <c r="H12" t="s">
        <v>35</v>
      </c>
      <c r="I12">
        <v>52220</v>
      </c>
      <c r="J12" t="s">
        <v>17</v>
      </c>
    </row>
    <row r="13" spans="1:10" x14ac:dyDescent="0.25">
      <c r="A13">
        <v>1012</v>
      </c>
      <c r="B13" t="s">
        <v>14</v>
      </c>
      <c r="C13" t="s">
        <v>107</v>
      </c>
      <c r="D13" t="s">
        <v>108</v>
      </c>
      <c r="E13" s="2">
        <v>60508</v>
      </c>
      <c r="F13" t="s">
        <v>109</v>
      </c>
      <c r="G13" t="s">
        <v>110</v>
      </c>
      <c r="H13" t="s">
        <v>111</v>
      </c>
      <c r="I13">
        <v>85208</v>
      </c>
      <c r="J13" t="s">
        <v>13</v>
      </c>
    </row>
    <row r="14" spans="1:10" x14ac:dyDescent="0.25">
      <c r="A14">
        <v>1013</v>
      </c>
      <c r="B14" t="s">
        <v>63</v>
      </c>
      <c r="C14" t="s">
        <v>107</v>
      </c>
      <c r="D14" t="s">
        <v>209</v>
      </c>
      <c r="E14" s="2">
        <v>167631</v>
      </c>
      <c r="F14" t="s">
        <v>210</v>
      </c>
      <c r="G14" t="s">
        <v>211</v>
      </c>
      <c r="H14" t="s">
        <v>204</v>
      </c>
      <c r="I14">
        <v>69151</v>
      </c>
      <c r="J14" t="s">
        <v>275</v>
      </c>
    </row>
    <row r="15" spans="1:10" x14ac:dyDescent="0.25">
      <c r="A15">
        <v>1014</v>
      </c>
      <c r="B15" t="s">
        <v>57</v>
      </c>
      <c r="C15" t="s">
        <v>158</v>
      </c>
      <c r="D15" t="s">
        <v>159</v>
      </c>
      <c r="E15" s="2">
        <v>186280</v>
      </c>
      <c r="F15" t="s">
        <v>160</v>
      </c>
      <c r="G15" t="s">
        <v>161</v>
      </c>
      <c r="H15" t="s">
        <v>56</v>
      </c>
      <c r="I15">
        <v>67856</v>
      </c>
      <c r="J15" t="s">
        <v>13</v>
      </c>
    </row>
    <row r="16" spans="1:10" x14ac:dyDescent="0.25">
      <c r="A16">
        <v>1015</v>
      </c>
      <c r="B16" t="s">
        <v>181</v>
      </c>
      <c r="C16" t="s">
        <v>182</v>
      </c>
      <c r="D16" t="s">
        <v>183</v>
      </c>
      <c r="E16" s="2">
        <v>130014</v>
      </c>
      <c r="F16" t="s">
        <v>184</v>
      </c>
      <c r="G16" t="s">
        <v>185</v>
      </c>
      <c r="H16" t="s">
        <v>35</v>
      </c>
      <c r="I16">
        <v>51536</v>
      </c>
      <c r="J16" t="s">
        <v>275</v>
      </c>
    </row>
    <row r="17" spans="1:10" x14ac:dyDescent="0.25">
      <c r="A17">
        <v>1016</v>
      </c>
      <c r="B17" t="s">
        <v>139</v>
      </c>
      <c r="C17" t="s">
        <v>92</v>
      </c>
      <c r="D17" t="s">
        <v>140</v>
      </c>
      <c r="E17" s="2">
        <v>162159</v>
      </c>
      <c r="F17" t="s">
        <v>141</v>
      </c>
      <c r="G17" t="s">
        <v>142</v>
      </c>
      <c r="H17" t="s">
        <v>50</v>
      </c>
      <c r="I17">
        <v>72182</v>
      </c>
      <c r="J17" t="s">
        <v>274</v>
      </c>
    </row>
    <row r="18" spans="1:10" x14ac:dyDescent="0.25">
      <c r="A18">
        <v>1017</v>
      </c>
      <c r="B18" t="s">
        <v>236</v>
      </c>
      <c r="C18" t="s">
        <v>100</v>
      </c>
      <c r="D18" t="s">
        <v>242</v>
      </c>
      <c r="E18" s="2">
        <v>73526</v>
      </c>
      <c r="F18" t="s">
        <v>243</v>
      </c>
      <c r="G18" t="s">
        <v>244</v>
      </c>
      <c r="H18" t="s">
        <v>48</v>
      </c>
      <c r="I18">
        <v>78943</v>
      </c>
      <c r="J18" t="s">
        <v>275</v>
      </c>
    </row>
    <row r="19" spans="1:10" x14ac:dyDescent="0.25">
      <c r="A19">
        <v>1018</v>
      </c>
      <c r="B19" t="s">
        <v>99</v>
      </c>
      <c r="C19" t="s">
        <v>100</v>
      </c>
      <c r="D19" t="s">
        <v>101</v>
      </c>
      <c r="E19" s="2">
        <v>153790</v>
      </c>
      <c r="F19" t="s">
        <v>103</v>
      </c>
      <c r="G19" t="s">
        <v>104</v>
      </c>
      <c r="H19" t="s">
        <v>69</v>
      </c>
      <c r="I19">
        <v>58642</v>
      </c>
      <c r="J19" t="s">
        <v>17</v>
      </c>
    </row>
    <row r="20" spans="1:10" x14ac:dyDescent="0.25">
      <c r="A20">
        <v>1019</v>
      </c>
      <c r="B20" t="s">
        <v>181</v>
      </c>
      <c r="C20" t="s">
        <v>100</v>
      </c>
      <c r="D20" t="s">
        <v>197</v>
      </c>
      <c r="E20" s="2">
        <v>182521</v>
      </c>
      <c r="F20" t="s">
        <v>198</v>
      </c>
      <c r="G20" t="s">
        <v>199</v>
      </c>
      <c r="H20" t="s">
        <v>200</v>
      </c>
      <c r="I20">
        <v>59821</v>
      </c>
      <c r="J20" t="s">
        <v>17</v>
      </c>
    </row>
    <row r="21" spans="1:10" x14ac:dyDescent="0.25">
      <c r="A21">
        <v>1020</v>
      </c>
      <c r="B21" t="s">
        <v>36</v>
      </c>
      <c r="C21" t="s">
        <v>168</v>
      </c>
      <c r="D21" t="s">
        <v>169</v>
      </c>
      <c r="E21" s="2">
        <v>94986</v>
      </c>
      <c r="F21" t="s">
        <v>170</v>
      </c>
      <c r="G21" t="s">
        <v>171</v>
      </c>
      <c r="H21" t="s">
        <v>19</v>
      </c>
      <c r="I21">
        <v>47833</v>
      </c>
      <c r="J21" t="s">
        <v>275</v>
      </c>
    </row>
    <row r="22" spans="1:10" x14ac:dyDescent="0.25">
      <c r="A22">
        <v>1021</v>
      </c>
      <c r="B22" t="s">
        <v>70</v>
      </c>
      <c r="C22" t="s">
        <v>47</v>
      </c>
      <c r="D22" t="s">
        <v>71</v>
      </c>
      <c r="E22" s="2">
        <v>152654</v>
      </c>
      <c r="F22" t="s">
        <v>72</v>
      </c>
      <c r="G22" t="s">
        <v>73</v>
      </c>
      <c r="H22" t="s">
        <v>74</v>
      </c>
      <c r="I22">
        <v>28518</v>
      </c>
      <c r="J22" t="s">
        <v>275</v>
      </c>
    </row>
    <row r="23" spans="1:10" x14ac:dyDescent="0.25">
      <c r="A23">
        <v>1022</v>
      </c>
      <c r="B23" t="s">
        <v>44</v>
      </c>
      <c r="C23" t="s">
        <v>87</v>
      </c>
      <c r="D23" t="s">
        <v>88</v>
      </c>
      <c r="E23" s="2">
        <v>93967</v>
      </c>
      <c r="F23" t="s">
        <v>89</v>
      </c>
      <c r="G23" t="s">
        <v>90</v>
      </c>
      <c r="H23" t="s">
        <v>16</v>
      </c>
      <c r="I23">
        <v>71162</v>
      </c>
      <c r="J23" t="s">
        <v>274</v>
      </c>
    </row>
    <row r="24" spans="1:10" x14ac:dyDescent="0.25">
      <c r="A24">
        <v>1023</v>
      </c>
      <c r="B24" t="s">
        <v>123</v>
      </c>
      <c r="C24" t="s">
        <v>87</v>
      </c>
      <c r="D24" t="s">
        <v>124</v>
      </c>
      <c r="E24" s="2">
        <v>169245</v>
      </c>
      <c r="F24" t="s">
        <v>125</v>
      </c>
      <c r="G24" t="s">
        <v>126</v>
      </c>
      <c r="H24" t="s">
        <v>127</v>
      </c>
      <c r="I24">
        <v>97623</v>
      </c>
      <c r="J24" t="s">
        <v>275</v>
      </c>
    </row>
    <row r="25" spans="1:10" x14ac:dyDescent="0.25">
      <c r="A25">
        <v>1024</v>
      </c>
      <c r="B25" t="s">
        <v>245</v>
      </c>
      <c r="C25" t="s">
        <v>87</v>
      </c>
      <c r="D25" t="s">
        <v>246</v>
      </c>
      <c r="E25" s="2">
        <v>179017</v>
      </c>
      <c r="F25" t="s">
        <v>247</v>
      </c>
      <c r="G25" t="s">
        <v>248</v>
      </c>
      <c r="H25" t="s">
        <v>27</v>
      </c>
      <c r="I25">
        <v>19132</v>
      </c>
      <c r="J25" t="s">
        <v>17</v>
      </c>
    </row>
    <row r="26" spans="1:10" x14ac:dyDescent="0.25">
      <c r="A26">
        <v>1025</v>
      </c>
      <c r="B26" t="s">
        <v>20</v>
      </c>
      <c r="C26" t="s">
        <v>21</v>
      </c>
      <c r="D26" t="s">
        <v>22</v>
      </c>
      <c r="E26" s="2">
        <v>180294</v>
      </c>
      <c r="F26" t="s">
        <v>25</v>
      </c>
      <c r="G26" t="s">
        <v>26</v>
      </c>
      <c r="H26" t="s">
        <v>27</v>
      </c>
      <c r="I26">
        <v>16328</v>
      </c>
      <c r="J26" t="s">
        <v>274</v>
      </c>
    </row>
    <row r="27" spans="1:10" x14ac:dyDescent="0.25">
      <c r="A27">
        <v>1026</v>
      </c>
      <c r="B27" t="s">
        <v>51</v>
      </c>
      <c r="C27" t="s">
        <v>52</v>
      </c>
      <c r="D27" t="s">
        <v>53</v>
      </c>
      <c r="E27" s="2">
        <v>118457</v>
      </c>
      <c r="F27" t="s">
        <v>54</v>
      </c>
      <c r="G27" t="s">
        <v>55</v>
      </c>
      <c r="H27" t="s">
        <v>56</v>
      </c>
      <c r="I27">
        <v>66534</v>
      </c>
      <c r="J27" t="s">
        <v>17</v>
      </c>
    </row>
    <row r="28" spans="1:10" x14ac:dyDescent="0.25">
      <c r="A28">
        <v>1027</v>
      </c>
      <c r="B28" t="s">
        <v>232</v>
      </c>
      <c r="C28" t="s">
        <v>52</v>
      </c>
      <c r="D28" t="s">
        <v>233</v>
      </c>
      <c r="E28" s="2">
        <v>181793</v>
      </c>
      <c r="F28" t="s">
        <v>234</v>
      </c>
      <c r="G28" t="s">
        <v>235</v>
      </c>
      <c r="H28" t="s">
        <v>12</v>
      </c>
      <c r="I28">
        <v>81418</v>
      </c>
      <c r="J28" t="s">
        <v>275</v>
      </c>
    </row>
    <row r="29" spans="1:10" x14ac:dyDescent="0.25">
      <c r="A29">
        <v>1028</v>
      </c>
      <c r="B29" t="s">
        <v>218</v>
      </c>
      <c r="C29" t="s">
        <v>219</v>
      </c>
      <c r="D29" t="s">
        <v>220</v>
      </c>
      <c r="E29" s="2">
        <v>54179</v>
      </c>
      <c r="F29" t="s">
        <v>221</v>
      </c>
      <c r="G29" t="s">
        <v>222</v>
      </c>
      <c r="H29" t="s">
        <v>19</v>
      </c>
      <c r="I29">
        <v>46530</v>
      </c>
      <c r="J29" t="s">
        <v>17</v>
      </c>
    </row>
    <row r="30" spans="1:10" x14ac:dyDescent="0.25">
      <c r="A30">
        <v>1029</v>
      </c>
      <c r="B30" t="s">
        <v>173</v>
      </c>
      <c r="C30" t="s">
        <v>186</v>
      </c>
      <c r="D30" t="s">
        <v>187</v>
      </c>
      <c r="E30" s="2">
        <v>149575</v>
      </c>
      <c r="F30" t="s">
        <v>188</v>
      </c>
      <c r="G30" t="s">
        <v>189</v>
      </c>
      <c r="H30" t="s">
        <v>190</v>
      </c>
      <c r="I30">
        <v>7724</v>
      </c>
      <c r="J30" t="s">
        <v>17</v>
      </c>
    </row>
    <row r="31" spans="1:10" x14ac:dyDescent="0.25">
      <c r="A31">
        <v>1030</v>
      </c>
      <c r="B31" t="s">
        <v>128</v>
      </c>
      <c r="C31" t="s">
        <v>129</v>
      </c>
      <c r="D31" t="s">
        <v>130</v>
      </c>
      <c r="E31" s="2">
        <v>170895</v>
      </c>
      <c r="F31" t="s">
        <v>131</v>
      </c>
      <c r="G31" t="s">
        <v>132</v>
      </c>
      <c r="H31" t="s">
        <v>19</v>
      </c>
      <c r="I31">
        <v>47353</v>
      </c>
      <c r="J31" t="s">
        <v>17</v>
      </c>
    </row>
    <row r="32" spans="1:10" x14ac:dyDescent="0.25">
      <c r="A32">
        <v>1031</v>
      </c>
      <c r="B32" t="s">
        <v>212</v>
      </c>
      <c r="C32" t="s">
        <v>213</v>
      </c>
      <c r="D32" t="s">
        <v>214</v>
      </c>
      <c r="E32" s="2">
        <v>163560</v>
      </c>
      <c r="F32" t="s">
        <v>215</v>
      </c>
      <c r="G32" t="s">
        <v>216</v>
      </c>
      <c r="H32" t="s">
        <v>217</v>
      </c>
      <c r="I32">
        <v>21133</v>
      </c>
      <c r="J32" t="s">
        <v>17</v>
      </c>
    </row>
    <row r="33" spans="1:10" x14ac:dyDescent="0.25">
      <c r="A33">
        <v>1032</v>
      </c>
      <c r="B33" t="s">
        <v>94</v>
      </c>
      <c r="C33" t="s">
        <v>68</v>
      </c>
      <c r="D33" t="s">
        <v>95</v>
      </c>
      <c r="E33" s="2">
        <v>42005</v>
      </c>
      <c r="F33" t="s">
        <v>96</v>
      </c>
      <c r="G33" t="s">
        <v>97</v>
      </c>
      <c r="H33" t="s">
        <v>98</v>
      </c>
      <c r="I33">
        <v>34771</v>
      </c>
      <c r="J33" t="s">
        <v>274</v>
      </c>
    </row>
    <row r="34" spans="1:10" x14ac:dyDescent="0.25">
      <c r="A34">
        <v>1033</v>
      </c>
      <c r="B34" t="s">
        <v>265</v>
      </c>
      <c r="C34" t="s">
        <v>32</v>
      </c>
      <c r="D34" t="s">
        <v>266</v>
      </c>
      <c r="E34" s="2">
        <v>114481</v>
      </c>
      <c r="F34" t="s">
        <v>267</v>
      </c>
      <c r="G34" t="s">
        <v>268</v>
      </c>
      <c r="H34" t="s">
        <v>98</v>
      </c>
      <c r="I34">
        <v>33166</v>
      </c>
      <c r="J34" t="s">
        <v>13</v>
      </c>
    </row>
    <row r="35" spans="1:10" x14ac:dyDescent="0.25">
      <c r="A35">
        <v>1034</v>
      </c>
      <c r="B35" t="s">
        <v>238</v>
      </c>
      <c r="C35" t="s">
        <v>174</v>
      </c>
      <c r="D35" t="s">
        <v>239</v>
      </c>
      <c r="E35" s="2">
        <v>73734</v>
      </c>
      <c r="F35" t="s">
        <v>240</v>
      </c>
      <c r="G35" t="s">
        <v>241</v>
      </c>
      <c r="H35" t="s">
        <v>98</v>
      </c>
      <c r="I35">
        <v>32569</v>
      </c>
      <c r="J35" t="s">
        <v>17</v>
      </c>
    </row>
    <row r="36" spans="1:10" x14ac:dyDescent="0.25">
      <c r="A36">
        <v>1035</v>
      </c>
      <c r="B36" t="s">
        <v>173</v>
      </c>
      <c r="C36" t="s">
        <v>174</v>
      </c>
      <c r="D36" t="s">
        <v>175</v>
      </c>
      <c r="E36" s="2">
        <v>133332</v>
      </c>
      <c r="F36" t="s">
        <v>176</v>
      </c>
      <c r="G36" t="s">
        <v>177</v>
      </c>
      <c r="H36" t="s">
        <v>56</v>
      </c>
      <c r="I36">
        <v>66606</v>
      </c>
      <c r="J36" t="s">
        <v>13</v>
      </c>
    </row>
    <row r="37" spans="1:10" x14ac:dyDescent="0.25">
      <c r="A37">
        <v>1036</v>
      </c>
      <c r="B37" t="s">
        <v>269</v>
      </c>
      <c r="C37" t="s">
        <v>172</v>
      </c>
      <c r="D37" t="s">
        <v>270</v>
      </c>
      <c r="E37" s="2">
        <v>129774</v>
      </c>
      <c r="F37" t="s">
        <v>271</v>
      </c>
      <c r="G37" t="s">
        <v>272</v>
      </c>
      <c r="H37" t="s">
        <v>273</v>
      </c>
      <c r="I37">
        <v>39532</v>
      </c>
      <c r="J37" t="s">
        <v>274</v>
      </c>
    </row>
    <row r="38" spans="1:10" x14ac:dyDescent="0.25">
      <c r="A38">
        <v>1037</v>
      </c>
      <c r="B38" t="s">
        <v>36</v>
      </c>
      <c r="C38" t="s">
        <v>118</v>
      </c>
      <c r="D38" t="s">
        <v>201</v>
      </c>
      <c r="E38" s="2">
        <v>101553</v>
      </c>
      <c r="F38" t="s">
        <v>202</v>
      </c>
      <c r="G38" t="s">
        <v>203</v>
      </c>
      <c r="H38" t="s">
        <v>91</v>
      </c>
      <c r="I38">
        <v>23967</v>
      </c>
      <c r="J38" t="s">
        <v>17</v>
      </c>
    </row>
    <row r="39" spans="1:10" x14ac:dyDescent="0.25">
      <c r="A39">
        <v>1038</v>
      </c>
      <c r="B39" t="s">
        <v>117</v>
      </c>
      <c r="C39" t="s">
        <v>118</v>
      </c>
      <c r="D39" t="s">
        <v>119</v>
      </c>
      <c r="E39" s="2">
        <v>112715</v>
      </c>
      <c r="F39" t="s">
        <v>120</v>
      </c>
      <c r="G39" t="s">
        <v>121</v>
      </c>
      <c r="H39" t="s">
        <v>122</v>
      </c>
      <c r="I39">
        <v>29814</v>
      </c>
      <c r="J39" t="s">
        <v>17</v>
      </c>
    </row>
    <row r="40" spans="1:10" x14ac:dyDescent="0.25">
      <c r="A40">
        <v>1039</v>
      </c>
      <c r="B40" t="s">
        <v>258</v>
      </c>
      <c r="C40" t="s">
        <v>118</v>
      </c>
      <c r="D40" t="s">
        <v>259</v>
      </c>
      <c r="E40" s="2">
        <v>120631</v>
      </c>
      <c r="F40" t="s">
        <v>260</v>
      </c>
      <c r="G40" t="s">
        <v>261</v>
      </c>
      <c r="H40" t="s">
        <v>138</v>
      </c>
      <c r="I40">
        <v>13424</v>
      </c>
      <c r="J40" t="s">
        <v>274</v>
      </c>
    </row>
    <row r="41" spans="1:10" x14ac:dyDescent="0.25">
      <c r="A41">
        <v>1040</v>
      </c>
      <c r="B41" t="s">
        <v>153</v>
      </c>
      <c r="C41" t="s">
        <v>154</v>
      </c>
      <c r="D41" t="s">
        <v>155</v>
      </c>
      <c r="E41" s="2">
        <v>114257</v>
      </c>
      <c r="F41" t="s">
        <v>156</v>
      </c>
      <c r="G41" t="s">
        <v>157</v>
      </c>
      <c r="H41" t="s">
        <v>16</v>
      </c>
      <c r="I41">
        <v>70605</v>
      </c>
      <c r="J41" t="s">
        <v>275</v>
      </c>
    </row>
    <row r="42" spans="1:10" x14ac:dyDescent="0.25">
      <c r="A42">
        <v>1041</v>
      </c>
      <c r="B42" t="s">
        <v>163</v>
      </c>
      <c r="C42" t="s">
        <v>162</v>
      </c>
      <c r="D42" t="s">
        <v>164</v>
      </c>
      <c r="E42" s="2">
        <v>85420</v>
      </c>
      <c r="F42" t="s">
        <v>165</v>
      </c>
      <c r="G42" t="s">
        <v>166</v>
      </c>
      <c r="H42" t="s">
        <v>167</v>
      </c>
      <c r="I42">
        <v>3867</v>
      </c>
      <c r="J42" t="s">
        <v>275</v>
      </c>
    </row>
    <row r="43" spans="1:10" x14ac:dyDescent="0.25">
      <c r="A43">
        <v>1042</v>
      </c>
      <c r="B43" t="s">
        <v>205</v>
      </c>
      <c r="C43" t="s">
        <v>144</v>
      </c>
      <c r="D43" t="s">
        <v>206</v>
      </c>
      <c r="E43" s="2">
        <v>102384</v>
      </c>
      <c r="F43" t="s">
        <v>207</v>
      </c>
      <c r="G43" t="s">
        <v>208</v>
      </c>
      <c r="H43" t="s">
        <v>86</v>
      </c>
      <c r="I43">
        <v>64150</v>
      </c>
      <c r="J43" t="s">
        <v>274</v>
      </c>
    </row>
    <row r="44" spans="1:10" x14ac:dyDescent="0.25">
      <c r="A44">
        <v>1043</v>
      </c>
      <c r="B44" t="s">
        <v>143</v>
      </c>
      <c r="C44" t="s">
        <v>144</v>
      </c>
      <c r="D44" t="s">
        <v>145</v>
      </c>
      <c r="E44" s="2">
        <v>119321</v>
      </c>
      <c r="F44" t="s">
        <v>147</v>
      </c>
      <c r="G44" t="s">
        <v>148</v>
      </c>
      <c r="H44" t="s">
        <v>28</v>
      </c>
      <c r="I44">
        <v>54011</v>
      </c>
      <c r="J44" t="s">
        <v>274</v>
      </c>
    </row>
    <row r="45" spans="1:10" x14ac:dyDescent="0.25">
      <c r="A45">
        <v>1044</v>
      </c>
      <c r="B45" t="s">
        <v>36</v>
      </c>
      <c r="C45" t="s">
        <v>75</v>
      </c>
      <c r="D45" t="s">
        <v>178</v>
      </c>
      <c r="E45" s="2">
        <v>61924</v>
      </c>
      <c r="F45" t="s">
        <v>179</v>
      </c>
      <c r="G45" t="s">
        <v>180</v>
      </c>
      <c r="H45" t="s">
        <v>138</v>
      </c>
      <c r="I45">
        <v>10087</v>
      </c>
      <c r="J45" t="s">
        <v>275</v>
      </c>
    </row>
    <row r="46" spans="1:10" x14ac:dyDescent="0.25">
      <c r="A46">
        <v>1045</v>
      </c>
      <c r="B46" t="s">
        <v>63</v>
      </c>
      <c r="C46" t="s">
        <v>64</v>
      </c>
      <c r="D46" t="s">
        <v>65</v>
      </c>
      <c r="E46" s="2">
        <v>166892</v>
      </c>
      <c r="F46" t="s">
        <v>66</v>
      </c>
      <c r="G46" t="s">
        <v>67</v>
      </c>
      <c r="H46" t="s">
        <v>46</v>
      </c>
      <c r="I46">
        <v>45767</v>
      </c>
      <c r="J46" t="s">
        <v>274</v>
      </c>
    </row>
    <row r="47" spans="1:10" x14ac:dyDescent="0.25">
      <c r="A47">
        <v>1046</v>
      </c>
      <c r="B47" t="s">
        <v>77</v>
      </c>
      <c r="C47" t="s">
        <v>78</v>
      </c>
      <c r="D47" t="s">
        <v>79</v>
      </c>
      <c r="E47" s="2">
        <v>197537</v>
      </c>
      <c r="F47" t="s">
        <v>80</v>
      </c>
      <c r="G47" t="s">
        <v>81</v>
      </c>
      <c r="H47" t="s">
        <v>35</v>
      </c>
      <c r="I47">
        <v>50481</v>
      </c>
      <c r="J47" t="s">
        <v>17</v>
      </c>
    </row>
    <row r="48" spans="1:10" x14ac:dyDescent="0.25">
      <c r="A48">
        <v>1047</v>
      </c>
      <c r="B48" t="s">
        <v>39</v>
      </c>
      <c r="C48" t="s">
        <v>10</v>
      </c>
      <c r="D48" t="s">
        <v>82</v>
      </c>
      <c r="E48" s="2">
        <v>73862</v>
      </c>
      <c r="F48" t="s">
        <v>84</v>
      </c>
      <c r="G48" t="s">
        <v>85</v>
      </c>
      <c r="H48" t="s">
        <v>86</v>
      </c>
      <c r="I48">
        <v>63745</v>
      </c>
      <c r="J48" t="s">
        <v>275</v>
      </c>
    </row>
    <row r="49" spans="1:10" x14ac:dyDescent="0.25">
      <c r="A49">
        <v>1048</v>
      </c>
      <c r="B49" t="s">
        <v>191</v>
      </c>
      <c r="C49" t="s">
        <v>192</v>
      </c>
      <c r="D49" t="s">
        <v>193</v>
      </c>
      <c r="E49" s="2">
        <v>190139</v>
      </c>
      <c r="F49" t="s">
        <v>194</v>
      </c>
      <c r="G49" t="s">
        <v>195</v>
      </c>
      <c r="H49" t="s">
        <v>196</v>
      </c>
      <c r="I49">
        <v>24813</v>
      </c>
      <c r="J49" t="s">
        <v>275</v>
      </c>
    </row>
  </sheetData>
  <sortState xmlns:xlrd2="http://schemas.microsoft.com/office/spreadsheetml/2017/richdata2" ref="A2:J49">
    <sortCondition ref="C2:C49"/>
    <sortCondition ref="E2:E49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82668-225B-432F-BD0F-67743FE52CA8}">
  <dimension ref="A1:G14"/>
  <sheetViews>
    <sheetView zoomScale="130" zoomScaleNormal="130" workbookViewId="0">
      <selection activeCell="G5" sqref="G5"/>
    </sheetView>
  </sheetViews>
  <sheetFormatPr defaultRowHeight="15" x14ac:dyDescent="0.25"/>
  <cols>
    <col min="1" max="1" width="5.85546875" customWidth="1"/>
    <col min="7" max="7" width="12.5703125" bestFit="1" customWidth="1"/>
  </cols>
  <sheetData>
    <row r="1" spans="1:7" x14ac:dyDescent="0.25">
      <c r="A1" s="13" t="s">
        <v>327</v>
      </c>
      <c r="B1" s="13" t="s">
        <v>305</v>
      </c>
      <c r="C1" s="13" t="s">
        <v>306</v>
      </c>
      <c r="D1" s="13" t="s">
        <v>320</v>
      </c>
    </row>
    <row r="2" spans="1:7" x14ac:dyDescent="0.25">
      <c r="A2">
        <v>110</v>
      </c>
      <c r="B2" t="s">
        <v>312</v>
      </c>
      <c r="C2">
        <v>89</v>
      </c>
      <c r="D2" t="str">
        <f>IF(C2&gt;=90,"A",IF(C2&gt;=80,"B",IF(C2&gt;=70,"C",IF(C2&gt;=65,"D","F"))))</f>
        <v>B</v>
      </c>
      <c r="F2" s="14" t="s">
        <v>327</v>
      </c>
      <c r="G2" s="15"/>
    </row>
    <row r="3" spans="1:7" x14ac:dyDescent="0.25">
      <c r="A3">
        <v>111</v>
      </c>
      <c r="B3" t="s">
        <v>309</v>
      </c>
      <c r="C3">
        <v>76</v>
      </c>
      <c r="D3" t="str">
        <f t="shared" ref="D3:D14" si="0">IF(C3&gt;=90,"A",IF(C3&gt;=80,"B",IF(C3&gt;=70,"C",IF(C3&gt;=65,"D","F"))))</f>
        <v>C</v>
      </c>
      <c r="F3" s="14" t="s">
        <v>305</v>
      </c>
      <c r="G3" s="16"/>
    </row>
    <row r="4" spans="1:7" x14ac:dyDescent="0.25">
      <c r="A4">
        <v>112</v>
      </c>
      <c r="B4" t="s">
        <v>249</v>
      </c>
      <c r="C4">
        <v>93</v>
      </c>
      <c r="D4" t="str">
        <f t="shared" si="0"/>
        <v>A</v>
      </c>
      <c r="F4" s="14" t="s">
        <v>306</v>
      </c>
      <c r="G4" s="16"/>
    </row>
    <row r="5" spans="1:7" x14ac:dyDescent="0.25">
      <c r="A5">
        <v>113</v>
      </c>
      <c r="B5" t="s">
        <v>313</v>
      </c>
      <c r="C5">
        <v>62</v>
      </c>
      <c r="D5" t="str">
        <f t="shared" si="0"/>
        <v>F</v>
      </c>
    </row>
    <row r="6" spans="1:7" x14ac:dyDescent="0.25">
      <c r="A6">
        <v>114</v>
      </c>
      <c r="B6" t="s">
        <v>314</v>
      </c>
      <c r="C6">
        <v>90</v>
      </c>
      <c r="D6" t="str">
        <f t="shared" si="0"/>
        <v>A</v>
      </c>
    </row>
    <row r="7" spans="1:7" x14ac:dyDescent="0.25">
      <c r="A7">
        <v>115</v>
      </c>
      <c r="B7" t="s">
        <v>310</v>
      </c>
      <c r="C7">
        <v>81</v>
      </c>
      <c r="D7" t="str">
        <f t="shared" si="0"/>
        <v>B</v>
      </c>
    </row>
    <row r="8" spans="1:7" x14ac:dyDescent="0.25">
      <c r="A8">
        <v>116</v>
      </c>
      <c r="B8" t="s">
        <v>317</v>
      </c>
      <c r="C8">
        <v>58</v>
      </c>
      <c r="D8" t="str">
        <f t="shared" si="0"/>
        <v>F</v>
      </c>
    </row>
    <row r="9" spans="1:7" x14ac:dyDescent="0.25">
      <c r="A9">
        <v>117</v>
      </c>
      <c r="B9" t="s">
        <v>308</v>
      </c>
      <c r="C9">
        <v>74</v>
      </c>
      <c r="D9" t="str">
        <f t="shared" si="0"/>
        <v>C</v>
      </c>
    </row>
    <row r="10" spans="1:7" x14ac:dyDescent="0.25">
      <c r="A10">
        <v>118</v>
      </c>
      <c r="B10" t="s">
        <v>318</v>
      </c>
      <c r="C10">
        <v>67</v>
      </c>
      <c r="D10" t="str">
        <f t="shared" si="0"/>
        <v>D</v>
      </c>
    </row>
    <row r="11" spans="1:7" x14ac:dyDescent="0.25">
      <c r="A11">
        <v>119</v>
      </c>
      <c r="B11" t="s">
        <v>57</v>
      </c>
      <c r="C11">
        <v>95</v>
      </c>
      <c r="D11" t="str">
        <f t="shared" si="0"/>
        <v>A</v>
      </c>
    </row>
    <row r="12" spans="1:7" x14ac:dyDescent="0.25">
      <c r="A12">
        <v>120</v>
      </c>
      <c r="B12" t="s">
        <v>63</v>
      </c>
      <c r="C12">
        <v>70</v>
      </c>
      <c r="D12" t="str">
        <f t="shared" si="0"/>
        <v>C</v>
      </c>
    </row>
    <row r="13" spans="1:7" x14ac:dyDescent="0.25">
      <c r="A13">
        <v>121</v>
      </c>
      <c r="B13" t="s">
        <v>319</v>
      </c>
      <c r="C13">
        <v>86</v>
      </c>
      <c r="D13" t="str">
        <f t="shared" si="0"/>
        <v>B</v>
      </c>
    </row>
    <row r="14" spans="1:7" x14ac:dyDescent="0.25">
      <c r="A14">
        <v>122</v>
      </c>
      <c r="B14" t="s">
        <v>311</v>
      </c>
      <c r="C14">
        <v>90</v>
      </c>
      <c r="D14" t="str">
        <f t="shared" si="0"/>
        <v>A</v>
      </c>
    </row>
  </sheetData>
  <phoneticPr fontId="2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03481-8A08-4D2C-ADBE-69A10BAE4725}">
  <dimension ref="B2:E11"/>
  <sheetViews>
    <sheetView zoomScale="130" zoomScaleNormal="130" workbookViewId="0"/>
  </sheetViews>
  <sheetFormatPr defaultRowHeight="15" x14ac:dyDescent="0.25"/>
  <cols>
    <col min="2" max="2" width="11.42578125" bestFit="1" customWidth="1"/>
    <col min="3" max="3" width="9.140625" customWidth="1"/>
  </cols>
  <sheetData>
    <row r="2" spans="2:5" x14ac:dyDescent="0.25">
      <c r="B2" s="11" t="s">
        <v>328</v>
      </c>
      <c r="C2" s="11" t="s">
        <v>332</v>
      </c>
      <c r="D2" s="11" t="s">
        <v>333</v>
      </c>
      <c r="E2" s="11" t="s">
        <v>334</v>
      </c>
    </row>
    <row r="3" spans="2:5" x14ac:dyDescent="0.25">
      <c r="B3" s="17" t="s">
        <v>329</v>
      </c>
      <c r="C3" s="9">
        <v>50</v>
      </c>
      <c r="D3" s="9">
        <v>100</v>
      </c>
      <c r="E3" s="9">
        <v>35</v>
      </c>
    </row>
    <row r="4" spans="2:5" x14ac:dyDescent="0.25">
      <c r="B4" s="17" t="s">
        <v>330</v>
      </c>
      <c r="C4" s="9">
        <v>45</v>
      </c>
      <c r="D4" s="9">
        <v>125</v>
      </c>
      <c r="E4" s="9">
        <v>34</v>
      </c>
    </row>
    <row r="5" spans="2:5" x14ac:dyDescent="0.25">
      <c r="B5" s="17" t="s">
        <v>331</v>
      </c>
      <c r="C5" s="9">
        <v>25</v>
      </c>
      <c r="D5" s="9">
        <v>75</v>
      </c>
      <c r="E5" s="9">
        <v>30</v>
      </c>
    </row>
    <row r="7" spans="2:5" x14ac:dyDescent="0.25">
      <c r="B7" s="19" t="s">
        <v>335</v>
      </c>
    </row>
    <row r="8" spans="2:5" x14ac:dyDescent="0.25">
      <c r="B8" s="11" t="s">
        <v>328</v>
      </c>
      <c r="C8" s="18" t="s">
        <v>332</v>
      </c>
    </row>
    <row r="9" spans="2:5" x14ac:dyDescent="0.25">
      <c r="B9" s="17" t="s">
        <v>329</v>
      </c>
      <c r="C9" s="9"/>
    </row>
    <row r="10" spans="2:5" x14ac:dyDescent="0.25">
      <c r="B10" s="17" t="s">
        <v>330</v>
      </c>
      <c r="C10" s="9"/>
    </row>
    <row r="11" spans="2:5" x14ac:dyDescent="0.25">
      <c r="B11" s="17" t="s">
        <v>331</v>
      </c>
      <c r="C11" s="9"/>
    </row>
  </sheetData>
  <dataValidations count="1">
    <dataValidation type="list" allowBlank="1" showInputMessage="1" showErrorMessage="1" sqref="C8" xr:uid="{B01A0E14-4437-459E-81C0-4E5DA4EB2756}">
      <formula1>$C$2:$E$2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3939B-EA0F-4339-8B07-F2A3FF9F5568}">
  <dimension ref="A1:M14"/>
  <sheetViews>
    <sheetView zoomScale="130" zoomScaleNormal="130" workbookViewId="0">
      <selection activeCell="E1" sqref="E1"/>
    </sheetView>
  </sheetViews>
  <sheetFormatPr defaultRowHeight="15" x14ac:dyDescent="0.25"/>
  <cols>
    <col min="5" max="5" width="7.140625" customWidth="1"/>
    <col min="8" max="8" width="5" customWidth="1"/>
    <col min="11" max="11" width="5.85546875" customWidth="1"/>
  </cols>
  <sheetData>
    <row r="1" spans="1:13" x14ac:dyDescent="0.25">
      <c r="A1" s="13" t="s">
        <v>327</v>
      </c>
      <c r="B1" s="13" t="s">
        <v>305</v>
      </c>
      <c r="C1" s="13" t="s">
        <v>306</v>
      </c>
      <c r="D1" s="13" t="s">
        <v>320</v>
      </c>
      <c r="F1" s="77" t="s">
        <v>336</v>
      </c>
      <c r="G1" s="77"/>
      <c r="H1" s="20"/>
      <c r="I1" s="77" t="s">
        <v>337</v>
      </c>
      <c r="J1" s="77"/>
      <c r="L1" s="77" t="s">
        <v>339</v>
      </c>
      <c r="M1" s="77"/>
    </row>
    <row r="2" spans="1:13" x14ac:dyDescent="0.25">
      <c r="A2">
        <v>110</v>
      </c>
      <c r="B2" t="s">
        <v>312</v>
      </c>
      <c r="C2">
        <v>89</v>
      </c>
      <c r="D2" t="str">
        <f>IF(C2&gt;=90,"A",IF(C2&gt;=80,"B",IF(C2&gt;=70,"C",IF(C2&gt;=65,"D","F"))))</f>
        <v>B</v>
      </c>
      <c r="F2" s="9" t="s">
        <v>305</v>
      </c>
      <c r="G2" s="9"/>
      <c r="I2" s="9" t="s">
        <v>327</v>
      </c>
      <c r="J2" s="67"/>
      <c r="L2" s="9" t="s">
        <v>327</v>
      </c>
      <c r="M2" s="67"/>
    </row>
    <row r="3" spans="1:13" x14ac:dyDescent="0.25">
      <c r="A3">
        <v>111</v>
      </c>
      <c r="B3" t="s">
        <v>309</v>
      </c>
      <c r="C3">
        <v>76</v>
      </c>
      <c r="D3" t="str">
        <f t="shared" ref="D3:D14" si="0">IF(C3&gt;=90,"A",IF(C3&gt;=80,"B",IF(C3&gt;=70,"C",IF(C3&gt;=65,"D","F"))))</f>
        <v>C</v>
      </c>
      <c r="I3" s="9" t="s">
        <v>338</v>
      </c>
      <c r="J3" s="9"/>
      <c r="L3" s="9" t="s">
        <v>305</v>
      </c>
      <c r="M3" s="9"/>
    </row>
    <row r="4" spans="1:13" x14ac:dyDescent="0.25">
      <c r="A4">
        <v>112</v>
      </c>
      <c r="B4" t="s">
        <v>249</v>
      </c>
      <c r="C4">
        <v>93</v>
      </c>
      <c r="D4" t="str">
        <f t="shared" si="0"/>
        <v>A</v>
      </c>
      <c r="L4" s="9" t="s">
        <v>306</v>
      </c>
      <c r="M4" s="9"/>
    </row>
    <row r="5" spans="1:13" x14ac:dyDescent="0.25">
      <c r="A5">
        <v>113</v>
      </c>
      <c r="B5" t="s">
        <v>313</v>
      </c>
      <c r="C5">
        <v>62</v>
      </c>
      <c r="D5" t="str">
        <f t="shared" si="0"/>
        <v>F</v>
      </c>
      <c r="L5" s="9" t="s">
        <v>320</v>
      </c>
      <c r="M5" s="9"/>
    </row>
    <row r="6" spans="1:13" x14ac:dyDescent="0.25">
      <c r="A6">
        <v>114</v>
      </c>
      <c r="B6" t="s">
        <v>314</v>
      </c>
      <c r="C6">
        <v>90</v>
      </c>
      <c r="D6" t="str">
        <f t="shared" si="0"/>
        <v>A</v>
      </c>
    </row>
    <row r="7" spans="1:13" x14ac:dyDescent="0.25">
      <c r="A7">
        <v>115</v>
      </c>
      <c r="B7" t="s">
        <v>310</v>
      </c>
      <c r="C7">
        <v>81</v>
      </c>
      <c r="D7" t="str">
        <f t="shared" si="0"/>
        <v>B</v>
      </c>
    </row>
    <row r="8" spans="1:13" x14ac:dyDescent="0.25">
      <c r="A8">
        <v>116</v>
      </c>
      <c r="B8" t="s">
        <v>317</v>
      </c>
      <c r="C8">
        <v>58</v>
      </c>
      <c r="D8" t="str">
        <f t="shared" si="0"/>
        <v>F</v>
      </c>
    </row>
    <row r="9" spans="1:13" x14ac:dyDescent="0.25">
      <c r="A9">
        <v>117</v>
      </c>
      <c r="B9" t="s">
        <v>308</v>
      </c>
      <c r="C9">
        <v>74</v>
      </c>
      <c r="D9" t="str">
        <f t="shared" si="0"/>
        <v>C</v>
      </c>
    </row>
    <row r="10" spans="1:13" x14ac:dyDescent="0.25">
      <c r="A10">
        <v>118</v>
      </c>
      <c r="B10" t="s">
        <v>318</v>
      </c>
      <c r="C10">
        <v>67</v>
      </c>
      <c r="D10" t="str">
        <f t="shared" si="0"/>
        <v>D</v>
      </c>
    </row>
    <row r="11" spans="1:13" x14ac:dyDescent="0.25">
      <c r="A11">
        <v>119</v>
      </c>
      <c r="B11" t="s">
        <v>57</v>
      </c>
      <c r="C11">
        <v>95</v>
      </c>
      <c r="D11" t="str">
        <f t="shared" si="0"/>
        <v>A</v>
      </c>
    </row>
    <row r="12" spans="1:13" x14ac:dyDescent="0.25">
      <c r="A12">
        <v>120</v>
      </c>
      <c r="B12" t="s">
        <v>63</v>
      </c>
      <c r="C12">
        <v>70</v>
      </c>
      <c r="D12" t="str">
        <f t="shared" si="0"/>
        <v>C</v>
      </c>
    </row>
    <row r="13" spans="1:13" x14ac:dyDescent="0.25">
      <c r="A13">
        <v>121</v>
      </c>
      <c r="B13" t="s">
        <v>319</v>
      </c>
      <c r="C13">
        <v>86</v>
      </c>
      <c r="D13" t="str">
        <f t="shared" si="0"/>
        <v>B</v>
      </c>
    </row>
    <row r="14" spans="1:13" x14ac:dyDescent="0.25">
      <c r="A14">
        <v>122</v>
      </c>
      <c r="B14" t="s">
        <v>311</v>
      </c>
      <c r="C14">
        <v>90</v>
      </c>
      <c r="D14" t="str">
        <f t="shared" si="0"/>
        <v>A</v>
      </c>
    </row>
  </sheetData>
  <mergeCells count="3">
    <mergeCell ref="F1:G1"/>
    <mergeCell ref="I1:J1"/>
    <mergeCell ref="L1:M1"/>
  </mergeCells>
  <dataValidations count="1">
    <dataValidation type="list" allowBlank="1" showInputMessage="1" showErrorMessage="1" sqref="M2" xr:uid="{4C933CAB-DD04-45EA-BA27-8DCE20F9E4CB}">
      <formula1>$A$2:$A$14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1333-03CD-45C3-BF05-432052D809D6}">
  <dimension ref="B1:G15"/>
  <sheetViews>
    <sheetView zoomScale="130" zoomScaleNormal="130" workbookViewId="0">
      <selection activeCell="H8" sqref="H8"/>
    </sheetView>
  </sheetViews>
  <sheetFormatPr defaultRowHeight="15" x14ac:dyDescent="0.25"/>
  <cols>
    <col min="2" max="2" width="14.7109375" customWidth="1"/>
    <col min="3" max="3" width="7" customWidth="1"/>
    <col min="4" max="6" width="10.28515625" customWidth="1"/>
    <col min="7" max="7" width="10.5703125" customWidth="1"/>
  </cols>
  <sheetData>
    <row r="1" spans="2:7" ht="18.75" x14ac:dyDescent="0.3">
      <c r="D1" s="78" t="s">
        <v>357</v>
      </c>
      <c r="E1" s="78"/>
      <c r="F1" s="78"/>
    </row>
    <row r="2" spans="2:7" x14ac:dyDescent="0.25">
      <c r="B2" s="11" t="s">
        <v>340</v>
      </c>
      <c r="D2" s="21" t="s">
        <v>346</v>
      </c>
      <c r="E2" s="21" t="s">
        <v>347</v>
      </c>
      <c r="F2" s="21" t="s">
        <v>348</v>
      </c>
    </row>
    <row r="3" spans="2:7" x14ac:dyDescent="0.25">
      <c r="B3" s="9" t="s">
        <v>341</v>
      </c>
      <c r="D3" s="22"/>
      <c r="E3" s="22"/>
      <c r="F3" s="22"/>
    </row>
    <row r="4" spans="2:7" x14ac:dyDescent="0.25">
      <c r="B4" s="9" t="s">
        <v>342</v>
      </c>
      <c r="D4" s="22"/>
      <c r="E4" s="22"/>
      <c r="F4" s="22"/>
    </row>
    <row r="5" spans="2:7" x14ac:dyDescent="0.25">
      <c r="B5" s="9" t="s">
        <v>343</v>
      </c>
      <c r="D5" s="22"/>
      <c r="E5" s="22"/>
      <c r="F5" s="22"/>
    </row>
    <row r="6" spans="2:7" x14ac:dyDescent="0.25">
      <c r="B6" s="9" t="s">
        <v>344</v>
      </c>
      <c r="D6" s="22"/>
      <c r="E6" s="22"/>
      <c r="F6" s="22"/>
    </row>
    <row r="7" spans="2:7" x14ac:dyDescent="0.25">
      <c r="B7" s="9" t="s">
        <v>345</v>
      </c>
      <c r="D7" s="22"/>
      <c r="E7" s="22"/>
      <c r="F7" s="22"/>
    </row>
    <row r="8" spans="2:7" x14ac:dyDescent="0.25">
      <c r="B8" s="23"/>
      <c r="D8" s="24"/>
      <c r="E8" s="24"/>
      <c r="F8" s="24"/>
    </row>
    <row r="9" spans="2:7" ht="18.75" x14ac:dyDescent="0.3">
      <c r="D9" s="78" t="s">
        <v>358</v>
      </c>
      <c r="E9" s="78"/>
      <c r="F9" s="25"/>
      <c r="G9" s="25"/>
    </row>
    <row r="10" spans="2:7" x14ac:dyDescent="0.25">
      <c r="B10" s="11" t="s">
        <v>349</v>
      </c>
      <c r="D10" s="21" t="s">
        <v>355</v>
      </c>
      <c r="E10" s="21" t="s">
        <v>356</v>
      </c>
    </row>
    <row r="11" spans="2:7" x14ac:dyDescent="0.25">
      <c r="B11" s="9" t="s">
        <v>350</v>
      </c>
      <c r="D11" s="22"/>
      <c r="E11" s="22"/>
    </row>
    <row r="12" spans="2:7" x14ac:dyDescent="0.25">
      <c r="B12" s="9" t="s">
        <v>351</v>
      </c>
      <c r="D12" s="22"/>
      <c r="E12" s="22"/>
    </row>
    <row r="13" spans="2:7" x14ac:dyDescent="0.25">
      <c r="B13" s="9" t="s">
        <v>352</v>
      </c>
      <c r="D13" s="22"/>
      <c r="E13" s="22"/>
    </row>
    <row r="14" spans="2:7" x14ac:dyDescent="0.25">
      <c r="B14" s="9" t="s">
        <v>353</v>
      </c>
      <c r="D14" s="22"/>
      <c r="E14" s="22"/>
    </row>
    <row r="15" spans="2:7" x14ac:dyDescent="0.25">
      <c r="B15" s="9" t="s">
        <v>354</v>
      </c>
      <c r="D15" s="22"/>
      <c r="E15" s="22"/>
    </row>
  </sheetData>
  <mergeCells count="2">
    <mergeCell ref="D9:E9"/>
    <mergeCell ref="D1:F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5D256-E805-46F4-966F-F17FD677B50A}">
  <dimension ref="A1:E28"/>
  <sheetViews>
    <sheetView zoomScale="130" zoomScaleNormal="130" workbookViewId="0">
      <selection activeCell="E12" sqref="E12"/>
    </sheetView>
  </sheetViews>
  <sheetFormatPr defaultRowHeight="15" x14ac:dyDescent="0.25"/>
  <cols>
    <col min="1" max="1" width="10.5703125" style="26" bestFit="1" customWidth="1"/>
    <col min="2" max="2" width="10.140625" style="26" bestFit="1" customWidth="1"/>
    <col min="3" max="3" width="12.85546875" style="26" bestFit="1" customWidth="1"/>
    <col min="4" max="4" width="17.7109375" style="26" customWidth="1"/>
    <col min="5" max="5" width="40.42578125" style="26" bestFit="1" customWidth="1"/>
    <col min="6" max="16384" width="9.140625" style="26"/>
  </cols>
  <sheetData>
    <row r="1" spans="1:5" x14ac:dyDescent="0.25">
      <c r="A1" s="27" t="s">
        <v>1</v>
      </c>
      <c r="B1" s="27" t="s">
        <v>2</v>
      </c>
      <c r="C1" s="27" t="s">
        <v>360</v>
      </c>
      <c r="D1" s="27" t="s">
        <v>359</v>
      </c>
      <c r="E1" s="27" t="s">
        <v>361</v>
      </c>
    </row>
    <row r="2" spans="1:5" x14ac:dyDescent="0.25">
      <c r="A2" t="s">
        <v>253</v>
      </c>
      <c r="B2" t="s">
        <v>254</v>
      </c>
      <c r="C2" s="28">
        <v>44140</v>
      </c>
    </row>
    <row r="3" spans="1:5" x14ac:dyDescent="0.25">
      <c r="A3" t="s">
        <v>57</v>
      </c>
      <c r="B3" t="s">
        <v>58</v>
      </c>
      <c r="C3" s="28">
        <v>43927</v>
      </c>
    </row>
    <row r="4" spans="1:5" x14ac:dyDescent="0.25">
      <c r="A4" t="s">
        <v>228</v>
      </c>
      <c r="B4" t="s">
        <v>23</v>
      </c>
      <c r="C4" s="28">
        <v>43964</v>
      </c>
    </row>
    <row r="5" spans="1:5" x14ac:dyDescent="0.25">
      <c r="A5" t="s">
        <v>223</v>
      </c>
      <c r="B5" t="s">
        <v>224</v>
      </c>
      <c r="C5" s="28">
        <v>44064</v>
      </c>
    </row>
    <row r="6" spans="1:5" x14ac:dyDescent="0.25">
      <c r="A6" t="s">
        <v>29</v>
      </c>
      <c r="B6" t="s">
        <v>30</v>
      </c>
      <c r="C6" s="28">
        <v>44011</v>
      </c>
    </row>
    <row r="7" spans="1:5" x14ac:dyDescent="0.25">
      <c r="A7" t="s">
        <v>36</v>
      </c>
      <c r="B7" t="s">
        <v>37</v>
      </c>
      <c r="C7" s="28">
        <v>44160</v>
      </c>
    </row>
    <row r="8" spans="1:5" x14ac:dyDescent="0.25">
      <c r="A8" t="s">
        <v>228</v>
      </c>
      <c r="B8" t="s">
        <v>105</v>
      </c>
      <c r="C8" s="28">
        <v>43996</v>
      </c>
    </row>
    <row r="9" spans="1:5" x14ac:dyDescent="0.25">
      <c r="A9" t="s">
        <v>112</v>
      </c>
      <c r="B9" t="s">
        <v>113</v>
      </c>
      <c r="C9" s="28">
        <v>43942</v>
      </c>
    </row>
    <row r="10" spans="1:5" x14ac:dyDescent="0.25">
      <c r="A10" t="s">
        <v>133</v>
      </c>
      <c r="B10" t="s">
        <v>149</v>
      </c>
      <c r="C10" s="28">
        <v>44020</v>
      </c>
    </row>
    <row r="11" spans="1:5" x14ac:dyDescent="0.25">
      <c r="A11" t="s">
        <v>14</v>
      </c>
      <c r="B11" t="s">
        <v>107</v>
      </c>
      <c r="C11" s="28">
        <v>44061</v>
      </c>
    </row>
    <row r="12" spans="1:5" x14ac:dyDescent="0.25">
      <c r="A12" t="s">
        <v>57</v>
      </c>
      <c r="B12" t="s">
        <v>158</v>
      </c>
      <c r="C12" s="28">
        <v>43844</v>
      </c>
    </row>
    <row r="13" spans="1:5" x14ac:dyDescent="0.25">
      <c r="A13" t="s">
        <v>181</v>
      </c>
      <c r="B13" t="s">
        <v>182</v>
      </c>
      <c r="C13" s="28">
        <v>44108</v>
      </c>
    </row>
    <row r="14" spans="1:5" x14ac:dyDescent="0.25">
      <c r="A14" t="s">
        <v>139</v>
      </c>
      <c r="B14" t="s">
        <v>92</v>
      </c>
      <c r="C14" s="28">
        <v>44119</v>
      </c>
    </row>
    <row r="15" spans="1:5" x14ac:dyDescent="0.25">
      <c r="A15" t="s">
        <v>236</v>
      </c>
      <c r="B15" t="s">
        <v>100</v>
      </c>
      <c r="C15" s="28">
        <v>43982</v>
      </c>
    </row>
    <row r="16" spans="1:5" x14ac:dyDescent="0.25">
      <c r="A16" t="s">
        <v>36</v>
      </c>
      <c r="B16" t="s">
        <v>168</v>
      </c>
      <c r="C16" s="28">
        <v>43876</v>
      </c>
    </row>
    <row r="17" spans="1:3" x14ac:dyDescent="0.25">
      <c r="A17" t="s">
        <v>70</v>
      </c>
      <c r="B17" t="s">
        <v>47</v>
      </c>
      <c r="C17" s="28">
        <v>44006</v>
      </c>
    </row>
    <row r="18" spans="1:3" x14ac:dyDescent="0.25">
      <c r="A18" t="s">
        <v>44</v>
      </c>
      <c r="B18" t="s">
        <v>87</v>
      </c>
      <c r="C18" s="28">
        <v>44073</v>
      </c>
    </row>
    <row r="19" spans="1:3" x14ac:dyDescent="0.25">
      <c r="A19" t="s">
        <v>20</v>
      </c>
      <c r="B19" t="s">
        <v>21</v>
      </c>
      <c r="C19" s="28">
        <v>44083</v>
      </c>
    </row>
    <row r="20" spans="1:3" x14ac:dyDescent="0.25">
      <c r="A20" t="s">
        <v>51</v>
      </c>
      <c r="B20" t="s">
        <v>52</v>
      </c>
      <c r="C20" s="28">
        <v>44001</v>
      </c>
    </row>
    <row r="21" spans="1:3" x14ac:dyDescent="0.25">
      <c r="A21"/>
      <c r="B21"/>
      <c r="C21"/>
    </row>
    <row r="22" spans="1:3" x14ac:dyDescent="0.25">
      <c r="A22"/>
      <c r="B22"/>
      <c r="C22"/>
    </row>
    <row r="23" spans="1:3" x14ac:dyDescent="0.25">
      <c r="A23"/>
      <c r="B23"/>
      <c r="C23"/>
    </row>
    <row r="24" spans="1:3" x14ac:dyDescent="0.25">
      <c r="A24"/>
      <c r="B24"/>
      <c r="C24"/>
    </row>
    <row r="25" spans="1:3" x14ac:dyDescent="0.25">
      <c r="A25"/>
      <c r="B25"/>
      <c r="C25"/>
    </row>
    <row r="26" spans="1:3" x14ac:dyDescent="0.25">
      <c r="A26"/>
      <c r="B26"/>
      <c r="C26"/>
    </row>
    <row r="27" spans="1:3" x14ac:dyDescent="0.25">
      <c r="A27"/>
      <c r="B27"/>
      <c r="C27"/>
    </row>
    <row r="28" spans="1:3" x14ac:dyDescent="0.25">
      <c r="A28"/>
      <c r="B28"/>
      <c r="C2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A756B-8C31-44DB-98F3-AD072924963E}">
  <dimension ref="A1:I14"/>
  <sheetViews>
    <sheetView zoomScale="130" zoomScaleNormal="130" workbookViewId="0">
      <selection activeCell="I2" sqref="I2"/>
    </sheetView>
  </sheetViews>
  <sheetFormatPr defaultRowHeight="15" x14ac:dyDescent="0.25"/>
  <cols>
    <col min="2" max="2" width="10.28515625" bestFit="1" customWidth="1"/>
    <col min="9" max="9" width="16.140625" bestFit="1" customWidth="1"/>
  </cols>
  <sheetData>
    <row r="1" spans="1:9" x14ac:dyDescent="0.25">
      <c r="A1" s="4" t="s">
        <v>362</v>
      </c>
      <c r="B1" s="4" t="s">
        <v>363</v>
      </c>
      <c r="D1" s="4" t="s">
        <v>305</v>
      </c>
      <c r="E1" s="4" t="s">
        <v>306</v>
      </c>
      <c r="F1" s="4" t="s">
        <v>320</v>
      </c>
    </row>
    <row r="2" spans="1:9" x14ac:dyDescent="0.25">
      <c r="A2" s="26"/>
      <c r="D2" t="s">
        <v>312</v>
      </c>
      <c r="E2">
        <v>89</v>
      </c>
      <c r="F2" t="str">
        <f>IF(E2&gt;=90,"A",IF(E2&gt;=80,"B",IF(E2&gt;=70,"C",IF(E2&gt;=65,"D","F"))))</f>
        <v>B</v>
      </c>
      <c r="H2" s="14" t="s">
        <v>305</v>
      </c>
      <c r="I2" s="15"/>
    </row>
    <row r="3" spans="1:9" x14ac:dyDescent="0.25">
      <c r="D3" t="s">
        <v>309</v>
      </c>
      <c r="E3">
        <v>76</v>
      </c>
      <c r="F3" t="str">
        <f t="shared" ref="F3:F14" si="0">IF(E3&gt;=90,"A",IF(E3&gt;=80,"B",IF(E3&gt;=70,"C",IF(E3&gt;=65,"D","F"))))</f>
        <v>C</v>
      </c>
      <c r="H3" s="14" t="s">
        <v>306</v>
      </c>
      <c r="I3" s="16" t="str">
        <f>IFERROR(VLOOKUP(I2,D1:F14,2,0),"Name Not Found")</f>
        <v>Name Not Found</v>
      </c>
    </row>
    <row r="4" spans="1:9" x14ac:dyDescent="0.25">
      <c r="D4" t="s">
        <v>249</v>
      </c>
      <c r="E4">
        <v>93</v>
      </c>
      <c r="F4" t="str">
        <f t="shared" si="0"/>
        <v>A</v>
      </c>
    </row>
    <row r="5" spans="1:9" x14ac:dyDescent="0.25">
      <c r="D5" t="s">
        <v>313</v>
      </c>
      <c r="E5">
        <v>62</v>
      </c>
      <c r="F5" t="str">
        <f t="shared" si="0"/>
        <v>F</v>
      </c>
    </row>
    <row r="6" spans="1:9" x14ac:dyDescent="0.25">
      <c r="A6" s="26"/>
      <c r="D6" t="s">
        <v>364</v>
      </c>
      <c r="E6">
        <v>90</v>
      </c>
      <c r="F6" t="str">
        <f t="shared" si="0"/>
        <v>A</v>
      </c>
    </row>
    <row r="7" spans="1:9" x14ac:dyDescent="0.25">
      <c r="D7" t="s">
        <v>310</v>
      </c>
      <c r="E7">
        <v>81</v>
      </c>
      <c r="F7" t="str">
        <f t="shared" si="0"/>
        <v>B</v>
      </c>
    </row>
    <row r="8" spans="1:9" x14ac:dyDescent="0.25">
      <c r="D8" t="s">
        <v>317</v>
      </c>
      <c r="E8">
        <v>58</v>
      </c>
      <c r="F8" t="str">
        <f t="shared" si="0"/>
        <v>F</v>
      </c>
    </row>
    <row r="9" spans="1:9" x14ac:dyDescent="0.25">
      <c r="D9" t="s">
        <v>308</v>
      </c>
      <c r="E9">
        <v>74</v>
      </c>
      <c r="F9" t="str">
        <f t="shared" si="0"/>
        <v>C</v>
      </c>
    </row>
    <row r="10" spans="1:9" x14ac:dyDescent="0.25">
      <c r="A10" s="26"/>
      <c r="D10" t="s">
        <v>318</v>
      </c>
      <c r="E10">
        <v>67</v>
      </c>
      <c r="F10" t="str">
        <f t="shared" si="0"/>
        <v>D</v>
      </c>
    </row>
    <row r="11" spans="1:9" x14ac:dyDescent="0.25">
      <c r="D11" t="s">
        <v>57</v>
      </c>
      <c r="E11">
        <v>95</v>
      </c>
      <c r="F11" t="str">
        <f t="shared" si="0"/>
        <v>A</v>
      </c>
    </row>
    <row r="12" spans="1:9" x14ac:dyDescent="0.25">
      <c r="D12" t="s">
        <v>63</v>
      </c>
      <c r="E12">
        <v>70</v>
      </c>
      <c r="F12" t="str">
        <f t="shared" si="0"/>
        <v>C</v>
      </c>
    </row>
    <row r="13" spans="1:9" x14ac:dyDescent="0.25">
      <c r="D13" t="s">
        <v>319</v>
      </c>
      <c r="E13">
        <v>86</v>
      </c>
      <c r="F13" t="str">
        <f t="shared" si="0"/>
        <v>B</v>
      </c>
    </row>
    <row r="14" spans="1:9" x14ac:dyDescent="0.25">
      <c r="D14" t="s">
        <v>311</v>
      </c>
      <c r="E14">
        <v>90</v>
      </c>
      <c r="F14" t="str">
        <f t="shared" si="0"/>
        <v>A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6F7A4-66A5-4F0D-81A6-30CF7D2091C9}">
  <dimension ref="B1:N7"/>
  <sheetViews>
    <sheetView zoomScale="130" zoomScaleNormal="130" workbookViewId="0">
      <selection activeCell="G15" sqref="G15"/>
    </sheetView>
  </sheetViews>
  <sheetFormatPr defaultRowHeight="15" x14ac:dyDescent="0.25"/>
  <cols>
    <col min="3" max="6" width="11.140625" bestFit="1" customWidth="1"/>
    <col min="7" max="7" width="12" bestFit="1" customWidth="1"/>
    <col min="8" max="8" width="9.5703125" customWidth="1"/>
    <col min="9" max="9" width="9.85546875" bestFit="1" customWidth="1"/>
  </cols>
  <sheetData>
    <row r="1" spans="2:14" ht="21" x14ac:dyDescent="0.35">
      <c r="B1" s="81" t="s">
        <v>372</v>
      </c>
      <c r="C1" s="81"/>
      <c r="D1" s="81"/>
      <c r="E1" s="81"/>
      <c r="F1" s="81"/>
      <c r="G1" s="81"/>
      <c r="H1" s="81"/>
      <c r="I1" s="81"/>
    </row>
    <row r="2" spans="2:14" x14ac:dyDescent="0.25">
      <c r="B2" s="29" t="s">
        <v>365</v>
      </c>
      <c r="C2" s="29" t="s">
        <v>366</v>
      </c>
      <c r="D2" s="29" t="s">
        <v>367</v>
      </c>
      <c r="E2" s="29" t="s">
        <v>368</v>
      </c>
      <c r="F2" s="29" t="s">
        <v>369</v>
      </c>
      <c r="G2" s="34" t="s">
        <v>279</v>
      </c>
      <c r="H2" s="29" t="s">
        <v>280</v>
      </c>
      <c r="I2" s="29" t="s">
        <v>370</v>
      </c>
      <c r="K2" s="77" t="s">
        <v>371</v>
      </c>
      <c r="L2" s="77"/>
      <c r="M2" s="77"/>
      <c r="N2" s="77"/>
    </row>
    <row r="3" spans="2:14" x14ac:dyDescent="0.25">
      <c r="B3" s="30" t="s">
        <v>274</v>
      </c>
      <c r="C3" s="31">
        <v>12586</v>
      </c>
      <c r="D3" s="31">
        <v>5169</v>
      </c>
      <c r="E3" s="31">
        <v>5785</v>
      </c>
      <c r="F3" s="31">
        <v>10707</v>
      </c>
      <c r="G3" s="68">
        <f>SUM(C3:F3)</f>
        <v>34247</v>
      </c>
      <c r="H3" s="70">
        <f>ROUND(G3/$G$7,2)</f>
        <v>0.23</v>
      </c>
      <c r="I3" s="71">
        <f>IF(AND(H3&gt;=$K$3,H3&lt;=$L$3),$K$4,IF(AND(H3&gt;=$M$3,H3&lt;=$N$3),$M$4))</f>
        <v>2500</v>
      </c>
      <c r="K3" s="35">
        <v>0.2</v>
      </c>
      <c r="L3" s="35">
        <v>0.25</v>
      </c>
      <c r="M3" s="35">
        <v>0.26</v>
      </c>
      <c r="N3" s="35">
        <v>0.3</v>
      </c>
    </row>
    <row r="4" spans="2:14" x14ac:dyDescent="0.25">
      <c r="B4" s="30" t="s">
        <v>13</v>
      </c>
      <c r="C4" s="36">
        <v>5353</v>
      </c>
      <c r="D4" s="36">
        <v>10573</v>
      </c>
      <c r="E4" s="36">
        <v>14855</v>
      </c>
      <c r="F4" s="36">
        <v>8437</v>
      </c>
      <c r="G4" s="69">
        <f t="shared" ref="G4:G6" si="0">SUM(C4:F4)</f>
        <v>39218</v>
      </c>
      <c r="H4" s="70">
        <f t="shared" ref="H4:H6" si="1">ROUND(G4/$G$7,2)</f>
        <v>0.27</v>
      </c>
      <c r="I4" s="71">
        <f t="shared" ref="I4:I6" si="2">IF(AND(H4&gt;=$K$3,H4&lt;=$L$3),$K$4,IF(AND(H4&gt;=$M$3,H4&lt;=$N$3),$M$4))</f>
        <v>5000</v>
      </c>
      <c r="K4" s="79">
        <v>2500</v>
      </c>
      <c r="L4" s="80"/>
      <c r="M4" s="79">
        <v>5000</v>
      </c>
      <c r="N4" s="80"/>
    </row>
    <row r="5" spans="2:14" x14ac:dyDescent="0.25">
      <c r="B5" s="30" t="s">
        <v>17</v>
      </c>
      <c r="C5" s="36">
        <v>9956</v>
      </c>
      <c r="D5" s="36">
        <v>7689</v>
      </c>
      <c r="E5" s="36">
        <v>4751</v>
      </c>
      <c r="F5" s="36">
        <v>6984</v>
      </c>
      <c r="G5" s="69">
        <f t="shared" si="0"/>
        <v>29380</v>
      </c>
      <c r="H5" s="70">
        <f t="shared" si="1"/>
        <v>0.2</v>
      </c>
      <c r="I5" s="71">
        <f t="shared" si="2"/>
        <v>2500</v>
      </c>
    </row>
    <row r="6" spans="2:14" x14ac:dyDescent="0.25">
      <c r="B6" s="30" t="s">
        <v>275</v>
      </c>
      <c r="C6" s="36">
        <v>13021</v>
      </c>
      <c r="D6" s="36">
        <v>8745</v>
      </c>
      <c r="E6" s="36">
        <v>8429</v>
      </c>
      <c r="F6" s="36">
        <v>14785</v>
      </c>
      <c r="G6" s="69">
        <f t="shared" si="0"/>
        <v>44980</v>
      </c>
      <c r="H6" s="70">
        <f t="shared" si="1"/>
        <v>0.3</v>
      </c>
      <c r="I6" s="71">
        <f t="shared" si="2"/>
        <v>5000</v>
      </c>
    </row>
    <row r="7" spans="2:14" x14ac:dyDescent="0.25">
      <c r="B7" s="34" t="s">
        <v>279</v>
      </c>
      <c r="C7" s="68">
        <f>SUM(C3:C6)</f>
        <v>40916</v>
      </c>
      <c r="D7" s="69">
        <f t="shared" ref="D7:G7" si="3">SUM(D3:D6)</f>
        <v>32176</v>
      </c>
      <c r="E7" s="69">
        <f t="shared" si="3"/>
        <v>33820</v>
      </c>
      <c r="F7" s="69">
        <f t="shared" si="3"/>
        <v>40913</v>
      </c>
      <c r="G7" s="68">
        <f t="shared" si="3"/>
        <v>147825</v>
      </c>
    </row>
  </sheetData>
  <mergeCells count="4">
    <mergeCell ref="K2:N2"/>
    <mergeCell ref="K4:L4"/>
    <mergeCell ref="M4:N4"/>
    <mergeCell ref="B1:I1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20741-55CD-45D2-982B-836F0BEE6610}">
  <dimension ref="B1:N7"/>
  <sheetViews>
    <sheetView zoomScale="130" zoomScaleNormal="130" workbookViewId="0">
      <selection activeCell="M14" sqref="M14"/>
    </sheetView>
  </sheetViews>
  <sheetFormatPr defaultRowHeight="15" x14ac:dyDescent="0.25"/>
  <cols>
    <col min="3" max="6" width="11.140625" bestFit="1" customWidth="1"/>
    <col min="7" max="7" width="12" bestFit="1" customWidth="1"/>
    <col min="8" max="8" width="9.7109375" bestFit="1" customWidth="1"/>
    <col min="9" max="9" width="9.85546875" bestFit="1" customWidth="1"/>
  </cols>
  <sheetData>
    <row r="1" spans="2:14" ht="21" x14ac:dyDescent="0.35">
      <c r="B1" s="81" t="s">
        <v>373</v>
      </c>
      <c r="C1" s="81"/>
      <c r="D1" s="81"/>
      <c r="E1" s="81"/>
      <c r="F1" s="81"/>
      <c r="G1" s="81"/>
      <c r="H1" s="81"/>
      <c r="I1" s="81"/>
    </row>
    <row r="2" spans="2:14" x14ac:dyDescent="0.25">
      <c r="B2" s="29" t="s">
        <v>365</v>
      </c>
      <c r="C2" s="29" t="s">
        <v>366</v>
      </c>
      <c r="D2" s="29" t="s">
        <v>367</v>
      </c>
      <c r="E2" s="29" t="s">
        <v>368</v>
      </c>
      <c r="F2" s="29" t="s">
        <v>369</v>
      </c>
      <c r="G2" s="34" t="s">
        <v>279</v>
      </c>
      <c r="H2" s="29" t="s">
        <v>280</v>
      </c>
      <c r="I2" s="29" t="s">
        <v>370</v>
      </c>
      <c r="K2" s="77" t="s">
        <v>371</v>
      </c>
      <c r="L2" s="77"/>
      <c r="M2" s="77"/>
      <c r="N2" s="77"/>
    </row>
    <row r="3" spans="2:14" x14ac:dyDescent="0.25">
      <c r="B3" s="30" t="s">
        <v>274</v>
      </c>
      <c r="C3" s="36">
        <v>5353</v>
      </c>
      <c r="D3" s="36">
        <v>10573</v>
      </c>
      <c r="E3" s="36">
        <v>14855</v>
      </c>
      <c r="F3" s="36">
        <v>7165</v>
      </c>
      <c r="G3" s="32">
        <f>SUM(C3:F3)</f>
        <v>37946</v>
      </c>
      <c r="H3" s="38">
        <f>ROUND(G3/$G$7,2)</f>
        <v>0.27</v>
      </c>
      <c r="I3" s="33">
        <f>IF(AND(H3&gt;=$K$3,H3&lt;=$L$3),$K$4,IF(AND(H3&gt;=$M$3,H3&lt;=$N$3),$M$4))</f>
        <v>5000</v>
      </c>
      <c r="K3" s="35">
        <v>0.2</v>
      </c>
      <c r="L3" s="35">
        <v>0.25</v>
      </c>
      <c r="M3" s="35">
        <v>0.26</v>
      </c>
      <c r="N3" s="35">
        <v>0.3</v>
      </c>
    </row>
    <row r="4" spans="2:14" x14ac:dyDescent="0.25">
      <c r="B4" s="30" t="s">
        <v>13</v>
      </c>
      <c r="C4" s="31">
        <v>9584</v>
      </c>
      <c r="D4" s="31">
        <v>4836</v>
      </c>
      <c r="E4" s="31">
        <v>4297</v>
      </c>
      <c r="F4" s="31">
        <v>8974</v>
      </c>
      <c r="G4" s="37">
        <f>SUM(C4:F4)</f>
        <v>27691</v>
      </c>
      <c r="H4" s="38">
        <f t="shared" ref="H4:H6" si="0">ROUND(G4/$G$7,2)</f>
        <v>0.2</v>
      </c>
      <c r="I4" s="33">
        <f t="shared" ref="I4:I6" si="1">IF(AND(H4&gt;=$K$3,H4&lt;=$L$3),$K$4,IF(AND(H4&gt;=$M$3,H4&lt;=$N$3),$M$4))</f>
        <v>2500</v>
      </c>
      <c r="K4" s="79">
        <v>2500</v>
      </c>
      <c r="L4" s="80"/>
      <c r="M4" s="79">
        <v>5000</v>
      </c>
      <c r="N4" s="80"/>
    </row>
    <row r="5" spans="2:14" x14ac:dyDescent="0.25">
      <c r="B5" s="30" t="s">
        <v>17</v>
      </c>
      <c r="C5" s="36">
        <v>9956</v>
      </c>
      <c r="D5" s="36">
        <v>7689</v>
      </c>
      <c r="E5" s="36">
        <v>4751</v>
      </c>
      <c r="F5" s="36">
        <v>12466</v>
      </c>
      <c r="G5" s="37">
        <f t="shared" ref="G5:G6" si="2">SUM(C5:F5)</f>
        <v>34862</v>
      </c>
      <c r="H5" s="38">
        <f t="shared" si="0"/>
        <v>0.25</v>
      </c>
      <c r="I5" s="33">
        <f t="shared" si="1"/>
        <v>2500</v>
      </c>
    </row>
    <row r="6" spans="2:14" x14ac:dyDescent="0.25">
      <c r="B6" s="30" t="s">
        <v>275</v>
      </c>
      <c r="C6" s="36">
        <v>13021</v>
      </c>
      <c r="D6" s="36">
        <v>4796</v>
      </c>
      <c r="E6" s="36">
        <v>8429</v>
      </c>
      <c r="F6" s="36">
        <v>14785</v>
      </c>
      <c r="G6" s="37">
        <f t="shared" si="2"/>
        <v>41031</v>
      </c>
      <c r="H6" s="38">
        <f t="shared" si="0"/>
        <v>0.28999999999999998</v>
      </c>
      <c r="I6" s="33">
        <f t="shared" si="1"/>
        <v>5000</v>
      </c>
    </row>
    <row r="7" spans="2:14" x14ac:dyDescent="0.25">
      <c r="B7" s="34" t="s">
        <v>279</v>
      </c>
      <c r="C7" s="32">
        <f>SUM(C3:C6)</f>
        <v>37914</v>
      </c>
      <c r="D7" s="37">
        <f>SUM(D3:D6)</f>
        <v>27894</v>
      </c>
      <c r="E7" s="37">
        <f>SUM(E3:E6)</f>
        <v>32332</v>
      </c>
      <c r="F7" s="37">
        <f>SUM(F3:F6)</f>
        <v>43390</v>
      </c>
      <c r="G7" s="32">
        <f t="shared" ref="G7" si="3">SUM(G3:G6)</f>
        <v>141530</v>
      </c>
    </row>
  </sheetData>
  <mergeCells count="4">
    <mergeCell ref="B1:I1"/>
    <mergeCell ref="K2:N2"/>
    <mergeCell ref="K4:L4"/>
    <mergeCell ref="M4:N4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ED38-328E-40F3-9EC3-C1EC3B5C2B9A}">
  <dimension ref="B1:N7"/>
  <sheetViews>
    <sheetView zoomScale="130" zoomScaleNormal="130" workbookViewId="0">
      <selection activeCell="I13" sqref="I13"/>
    </sheetView>
  </sheetViews>
  <sheetFormatPr defaultRowHeight="15" x14ac:dyDescent="0.25"/>
  <cols>
    <col min="3" max="6" width="11.140625" bestFit="1" customWidth="1"/>
    <col min="7" max="7" width="12" bestFit="1" customWidth="1"/>
    <col min="8" max="8" width="9.7109375" bestFit="1" customWidth="1"/>
    <col min="9" max="9" width="9.85546875" bestFit="1" customWidth="1"/>
  </cols>
  <sheetData>
    <row r="1" spans="2:14" ht="21" x14ac:dyDescent="0.35">
      <c r="B1" s="81" t="s">
        <v>374</v>
      </c>
      <c r="C1" s="81"/>
      <c r="D1" s="81"/>
      <c r="E1" s="81"/>
      <c r="F1" s="81"/>
      <c r="G1" s="81"/>
      <c r="H1" s="81"/>
      <c r="I1" s="81"/>
    </row>
    <row r="2" spans="2:14" x14ac:dyDescent="0.25">
      <c r="B2" s="29" t="s">
        <v>365</v>
      </c>
      <c r="C2" s="29" t="s">
        <v>366</v>
      </c>
      <c r="D2" s="29" t="s">
        <v>367</v>
      </c>
      <c r="E2" s="29" t="s">
        <v>368</v>
      </c>
      <c r="F2" s="29" t="s">
        <v>369</v>
      </c>
      <c r="G2" s="34" t="s">
        <v>279</v>
      </c>
      <c r="H2" s="29" t="s">
        <v>280</v>
      </c>
      <c r="I2" s="29" t="s">
        <v>370</v>
      </c>
      <c r="K2" s="77" t="s">
        <v>371</v>
      </c>
      <c r="L2" s="77"/>
      <c r="M2" s="77"/>
      <c r="N2" s="77"/>
    </row>
    <row r="3" spans="2:14" x14ac:dyDescent="0.25">
      <c r="B3" s="30" t="s">
        <v>274</v>
      </c>
      <c r="C3" s="36">
        <v>11476</v>
      </c>
      <c r="D3" s="36">
        <v>6912</v>
      </c>
      <c r="E3" s="36">
        <v>8429</v>
      </c>
      <c r="F3" s="36">
        <v>4513</v>
      </c>
      <c r="G3" s="32">
        <f>SUM(C3:F3)</f>
        <v>31330</v>
      </c>
      <c r="H3" s="38">
        <f>ROUND(G3/$G$7,2)</f>
        <v>0.22</v>
      </c>
      <c r="I3" s="33">
        <f>IF(AND(H3&gt;=$K$3,H3&lt;=$L$3),$K$4,IF(AND(H3&gt;=$M$3,H3&lt;=$N$3),$M$4))</f>
        <v>2500</v>
      </c>
      <c r="K3" s="35">
        <v>0.2</v>
      </c>
      <c r="L3" s="35">
        <v>0.25</v>
      </c>
      <c r="M3" s="35">
        <v>0.26</v>
      </c>
      <c r="N3" s="35">
        <v>0.3</v>
      </c>
    </row>
    <row r="4" spans="2:14" x14ac:dyDescent="0.25">
      <c r="B4" s="30" t="s">
        <v>13</v>
      </c>
      <c r="C4" s="36">
        <v>9956</v>
      </c>
      <c r="D4" s="36">
        <v>7689</v>
      </c>
      <c r="E4" s="36">
        <v>8797</v>
      </c>
      <c r="F4" s="36">
        <v>12466</v>
      </c>
      <c r="G4" s="37">
        <f t="shared" ref="G4:G6" si="0">SUM(C4:F4)</f>
        <v>38908</v>
      </c>
      <c r="H4" s="38">
        <f t="shared" ref="H4:H6" si="1">ROUND(G4/$G$7,2)</f>
        <v>0.27</v>
      </c>
      <c r="I4" s="33">
        <f t="shared" ref="I4:I6" si="2">IF(AND(H4&gt;=$K$3,H4&lt;=$L$3),$K$4,IF(AND(H4&gt;=$M$3,H4&lt;=$N$3),$M$4))</f>
        <v>5000</v>
      </c>
      <c r="K4" s="79">
        <v>2500</v>
      </c>
      <c r="L4" s="80"/>
      <c r="M4" s="79">
        <v>5000</v>
      </c>
      <c r="N4" s="80"/>
    </row>
    <row r="5" spans="2:14" x14ac:dyDescent="0.25">
      <c r="B5" s="30" t="s">
        <v>17</v>
      </c>
      <c r="C5" s="36">
        <v>5353</v>
      </c>
      <c r="D5" s="36">
        <v>10573</v>
      </c>
      <c r="E5" s="36">
        <v>14855</v>
      </c>
      <c r="F5" s="36">
        <v>8437</v>
      </c>
      <c r="G5" s="37">
        <f t="shared" si="0"/>
        <v>39218</v>
      </c>
      <c r="H5" s="38">
        <f t="shared" si="1"/>
        <v>0.27</v>
      </c>
      <c r="I5" s="33">
        <f t="shared" si="2"/>
        <v>5000</v>
      </c>
    </row>
    <row r="6" spans="2:14" x14ac:dyDescent="0.25">
      <c r="B6" s="30" t="s">
        <v>275</v>
      </c>
      <c r="C6" s="31">
        <v>12586</v>
      </c>
      <c r="D6" s="31">
        <v>6542</v>
      </c>
      <c r="E6" s="31">
        <v>4297</v>
      </c>
      <c r="F6" s="31">
        <v>10707</v>
      </c>
      <c r="G6" s="37">
        <f t="shared" si="0"/>
        <v>34132</v>
      </c>
      <c r="H6" s="38">
        <f t="shared" si="1"/>
        <v>0.24</v>
      </c>
      <c r="I6" s="33">
        <f t="shared" si="2"/>
        <v>2500</v>
      </c>
    </row>
    <row r="7" spans="2:14" x14ac:dyDescent="0.25">
      <c r="B7" s="34" t="s">
        <v>279</v>
      </c>
      <c r="C7" s="32">
        <f>SUM(C3:C6)</f>
        <v>39371</v>
      </c>
      <c r="D7" s="37">
        <f t="shared" ref="D7:G7" si="3">SUM(D3:D6)</f>
        <v>31716</v>
      </c>
      <c r="E7" s="37">
        <f t="shared" si="3"/>
        <v>36378</v>
      </c>
      <c r="F7" s="37">
        <f t="shared" si="3"/>
        <v>36123</v>
      </c>
      <c r="G7" s="32">
        <f t="shared" si="3"/>
        <v>143588</v>
      </c>
    </row>
  </sheetData>
  <mergeCells count="4">
    <mergeCell ref="B1:I1"/>
    <mergeCell ref="K2:N2"/>
    <mergeCell ref="K4:L4"/>
    <mergeCell ref="M4:N4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3D6AE-2167-49DC-BB11-B461F195D79F}">
  <dimension ref="B1:G7"/>
  <sheetViews>
    <sheetView zoomScale="130" zoomScaleNormal="130" workbookViewId="0">
      <selection activeCell="I14" sqref="I14"/>
    </sheetView>
  </sheetViews>
  <sheetFormatPr defaultRowHeight="15" x14ac:dyDescent="0.25"/>
  <cols>
    <col min="3" max="7" width="12.5703125" customWidth="1"/>
  </cols>
  <sheetData>
    <row r="1" spans="2:7" ht="21" x14ac:dyDescent="0.35">
      <c r="B1" s="81" t="s">
        <v>405</v>
      </c>
      <c r="C1" s="81"/>
      <c r="D1" s="81"/>
      <c r="E1" s="81"/>
      <c r="F1" s="81"/>
      <c r="G1" s="81"/>
    </row>
    <row r="2" spans="2:7" ht="18.75" customHeight="1" x14ac:dyDescent="0.25">
      <c r="B2" s="29" t="s">
        <v>365</v>
      </c>
      <c r="C2" s="29" t="s">
        <v>366</v>
      </c>
      <c r="D2" s="29" t="s">
        <v>367</v>
      </c>
      <c r="E2" s="29" t="s">
        <v>368</v>
      </c>
      <c r="F2" s="29" t="s">
        <v>369</v>
      </c>
      <c r="G2" s="34" t="s">
        <v>279</v>
      </c>
    </row>
    <row r="3" spans="2:7" ht="18.75" customHeight="1" x14ac:dyDescent="0.25">
      <c r="B3" s="30" t="s">
        <v>274</v>
      </c>
      <c r="C3" s="39"/>
      <c r="D3" s="39"/>
      <c r="E3" s="39"/>
      <c r="F3" s="39"/>
      <c r="G3" s="32">
        <f>SUM(C3:F3)</f>
        <v>0</v>
      </c>
    </row>
    <row r="4" spans="2:7" ht="18.75" customHeight="1" x14ac:dyDescent="0.25">
      <c r="B4" s="30" t="s">
        <v>13</v>
      </c>
      <c r="C4" s="39"/>
      <c r="D4" s="39"/>
      <c r="E4" s="39"/>
      <c r="F4" s="39"/>
      <c r="G4" s="40">
        <f t="shared" ref="G4:G6" si="0">SUM(C4:F4)</f>
        <v>0</v>
      </c>
    </row>
    <row r="5" spans="2:7" ht="18.75" customHeight="1" x14ac:dyDescent="0.25">
      <c r="B5" s="30" t="s">
        <v>17</v>
      </c>
      <c r="C5" s="39"/>
      <c r="D5" s="39"/>
      <c r="E5" s="39"/>
      <c r="F5" s="39"/>
      <c r="G5" s="40">
        <f t="shared" si="0"/>
        <v>0</v>
      </c>
    </row>
    <row r="6" spans="2:7" ht="18.75" customHeight="1" x14ac:dyDescent="0.25">
      <c r="B6" s="30" t="s">
        <v>275</v>
      </c>
      <c r="C6" s="39"/>
      <c r="D6" s="39"/>
      <c r="E6" s="39"/>
      <c r="F6" s="39"/>
      <c r="G6" s="40">
        <f t="shared" si="0"/>
        <v>0</v>
      </c>
    </row>
    <row r="7" spans="2:7" ht="18.75" customHeight="1" x14ac:dyDescent="0.25">
      <c r="B7" s="34" t="s">
        <v>279</v>
      </c>
      <c r="C7" s="32">
        <f>SUM(C3:C6)</f>
        <v>0</v>
      </c>
      <c r="D7" s="40">
        <f t="shared" ref="D7:G7" si="1">SUM(D3:D6)</f>
        <v>0</v>
      </c>
      <c r="E7" s="40">
        <f t="shared" si="1"/>
        <v>0</v>
      </c>
      <c r="F7" s="40">
        <f t="shared" si="1"/>
        <v>0</v>
      </c>
      <c r="G7" s="32">
        <f t="shared" si="1"/>
        <v>0</v>
      </c>
    </row>
  </sheetData>
  <mergeCells count="1">
    <mergeCell ref="B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zoomScaleNormal="100" workbookViewId="0">
      <selection activeCell="H8" sqref="H8"/>
    </sheetView>
  </sheetViews>
  <sheetFormatPr defaultRowHeight="15" x14ac:dyDescent="0.25"/>
  <cols>
    <col min="2" max="2" width="11.5703125" customWidth="1"/>
    <col min="3" max="4" width="10.5703125" customWidth="1"/>
  </cols>
  <sheetData>
    <row r="1" spans="1:4" ht="19.5" customHeight="1" x14ac:dyDescent="0.25">
      <c r="A1" s="4" t="s">
        <v>278</v>
      </c>
      <c r="B1" s="4" t="s">
        <v>2</v>
      </c>
      <c r="C1" s="4" t="s">
        <v>276</v>
      </c>
      <c r="D1" s="4" t="s">
        <v>9</v>
      </c>
    </row>
    <row r="2" spans="1:4" x14ac:dyDescent="0.25">
      <c r="A2" t="s">
        <v>93</v>
      </c>
      <c r="B2" t="s">
        <v>168</v>
      </c>
      <c r="C2" s="12">
        <v>4289</v>
      </c>
      <c r="D2" t="s">
        <v>13</v>
      </c>
    </row>
    <row r="3" spans="1:4" x14ac:dyDescent="0.25">
      <c r="A3" t="s">
        <v>83</v>
      </c>
      <c r="B3" t="s">
        <v>168</v>
      </c>
      <c r="C3" s="12">
        <v>2561</v>
      </c>
      <c r="D3" t="s">
        <v>13</v>
      </c>
    </row>
    <row r="4" spans="1:4" x14ac:dyDescent="0.25">
      <c r="A4" t="s">
        <v>49</v>
      </c>
      <c r="B4" t="s">
        <v>254</v>
      </c>
      <c r="C4" s="12">
        <v>1544</v>
      </c>
      <c r="D4" t="s">
        <v>17</v>
      </c>
    </row>
    <row r="5" spans="1:4" x14ac:dyDescent="0.25">
      <c r="A5" t="s">
        <v>24</v>
      </c>
      <c r="B5" t="s">
        <v>254</v>
      </c>
      <c r="C5" s="12">
        <v>4595</v>
      </c>
      <c r="D5" t="s">
        <v>13</v>
      </c>
    </row>
    <row r="6" spans="1:4" x14ac:dyDescent="0.25">
      <c r="A6" t="s">
        <v>93</v>
      </c>
      <c r="B6" t="s">
        <v>254</v>
      </c>
      <c r="C6" s="12">
        <v>4819</v>
      </c>
      <c r="D6" t="s">
        <v>275</v>
      </c>
    </row>
    <row r="7" spans="1:4" x14ac:dyDescent="0.25">
      <c r="A7" t="s">
        <v>18</v>
      </c>
      <c r="B7" t="s">
        <v>168</v>
      </c>
      <c r="C7" s="12">
        <v>2565</v>
      </c>
      <c r="D7" t="s">
        <v>17</v>
      </c>
    </row>
    <row r="8" spans="1:4" x14ac:dyDescent="0.25">
      <c r="A8" t="s">
        <v>102</v>
      </c>
      <c r="B8" t="s">
        <v>113</v>
      </c>
      <c r="C8" s="12">
        <v>2969</v>
      </c>
      <c r="D8" t="s">
        <v>275</v>
      </c>
    </row>
    <row r="9" spans="1:4" x14ac:dyDescent="0.25">
      <c r="A9" t="s">
        <v>40</v>
      </c>
      <c r="B9" t="s">
        <v>168</v>
      </c>
      <c r="C9" s="12">
        <v>4470</v>
      </c>
      <c r="D9" t="s">
        <v>274</v>
      </c>
    </row>
    <row r="10" spans="1:4" x14ac:dyDescent="0.25">
      <c r="A10" t="s">
        <v>102</v>
      </c>
      <c r="B10" t="s">
        <v>168</v>
      </c>
      <c r="C10" s="12">
        <v>930</v>
      </c>
      <c r="D10" t="s">
        <v>275</v>
      </c>
    </row>
    <row r="11" spans="1:4" x14ac:dyDescent="0.25">
      <c r="A11" t="s">
        <v>45</v>
      </c>
      <c r="B11" t="s">
        <v>21</v>
      </c>
      <c r="C11" s="12">
        <v>4890</v>
      </c>
      <c r="D11" t="s">
        <v>274</v>
      </c>
    </row>
    <row r="12" spans="1:4" x14ac:dyDescent="0.25">
      <c r="A12" t="s">
        <v>15</v>
      </c>
      <c r="B12" t="s">
        <v>113</v>
      </c>
      <c r="C12" s="12">
        <v>2033</v>
      </c>
      <c r="D12" t="s">
        <v>275</v>
      </c>
    </row>
    <row r="13" spans="1:4" x14ac:dyDescent="0.25">
      <c r="A13" t="s">
        <v>11</v>
      </c>
      <c r="B13" t="s">
        <v>113</v>
      </c>
      <c r="C13" s="12">
        <v>4867</v>
      </c>
      <c r="D13" t="s">
        <v>274</v>
      </c>
    </row>
    <row r="14" spans="1:4" x14ac:dyDescent="0.25">
      <c r="A14" t="s">
        <v>102</v>
      </c>
      <c r="B14" t="s">
        <v>113</v>
      </c>
      <c r="C14" s="12">
        <v>2218</v>
      </c>
      <c r="D14" t="s">
        <v>274</v>
      </c>
    </row>
    <row r="15" spans="1:4" x14ac:dyDescent="0.25">
      <c r="A15" t="s">
        <v>45</v>
      </c>
      <c r="B15" t="s">
        <v>168</v>
      </c>
      <c r="C15" s="12">
        <v>4359</v>
      </c>
      <c r="D15" t="s">
        <v>275</v>
      </c>
    </row>
    <row r="16" spans="1:4" x14ac:dyDescent="0.25">
      <c r="A16" t="s">
        <v>45</v>
      </c>
      <c r="B16" t="s">
        <v>254</v>
      </c>
      <c r="C16" s="12">
        <v>1665</v>
      </c>
      <c r="D16" t="s">
        <v>17</v>
      </c>
    </row>
    <row r="17" spans="1:4" x14ac:dyDescent="0.25">
      <c r="A17" t="s">
        <v>49</v>
      </c>
      <c r="B17" t="s">
        <v>21</v>
      </c>
      <c r="C17" s="12">
        <v>723</v>
      </c>
      <c r="D17" t="s">
        <v>275</v>
      </c>
    </row>
    <row r="18" spans="1:4" x14ac:dyDescent="0.25">
      <c r="A18" t="s">
        <v>24</v>
      </c>
      <c r="B18" t="s">
        <v>254</v>
      </c>
      <c r="C18" s="12">
        <v>4223</v>
      </c>
      <c r="D18" t="s">
        <v>275</v>
      </c>
    </row>
    <row r="19" spans="1:4" x14ac:dyDescent="0.25">
      <c r="A19" t="s">
        <v>11</v>
      </c>
      <c r="B19" t="s">
        <v>21</v>
      </c>
      <c r="C19" s="12">
        <v>2069</v>
      </c>
      <c r="D19" t="s">
        <v>275</v>
      </c>
    </row>
    <row r="20" spans="1:4" x14ac:dyDescent="0.25">
      <c r="A20" t="s">
        <v>45</v>
      </c>
      <c r="B20" t="s">
        <v>168</v>
      </c>
      <c r="C20" s="12">
        <v>642</v>
      </c>
      <c r="D20" t="s">
        <v>17</v>
      </c>
    </row>
    <row r="21" spans="1:4" x14ac:dyDescent="0.25">
      <c r="A21" t="s">
        <v>24</v>
      </c>
      <c r="B21" t="s">
        <v>254</v>
      </c>
      <c r="C21" s="12">
        <v>2652</v>
      </c>
      <c r="D21" t="s">
        <v>17</v>
      </c>
    </row>
    <row r="22" spans="1:4" x14ac:dyDescent="0.25">
      <c r="A22" t="s">
        <v>83</v>
      </c>
      <c r="B22" t="s">
        <v>168</v>
      </c>
      <c r="C22" s="12">
        <v>3715</v>
      </c>
      <c r="D22" t="s">
        <v>13</v>
      </c>
    </row>
    <row r="23" spans="1:4" x14ac:dyDescent="0.25">
      <c r="A23" t="s">
        <v>15</v>
      </c>
      <c r="B23" t="s">
        <v>113</v>
      </c>
      <c r="C23" s="12">
        <v>681</v>
      </c>
      <c r="D23" t="s">
        <v>274</v>
      </c>
    </row>
    <row r="24" spans="1:4" x14ac:dyDescent="0.25">
      <c r="A24" t="s">
        <v>45</v>
      </c>
      <c r="B24" t="s">
        <v>113</v>
      </c>
      <c r="C24" s="12">
        <v>4802</v>
      </c>
      <c r="D24" t="s">
        <v>275</v>
      </c>
    </row>
    <row r="25" spans="1:4" x14ac:dyDescent="0.25">
      <c r="A25" t="s">
        <v>102</v>
      </c>
      <c r="B25" t="s">
        <v>21</v>
      </c>
      <c r="C25" s="12">
        <v>2489</v>
      </c>
      <c r="D25" t="s">
        <v>275</v>
      </c>
    </row>
    <row r="26" spans="1:4" x14ac:dyDescent="0.25">
      <c r="A26" t="s">
        <v>93</v>
      </c>
      <c r="B26" t="s">
        <v>254</v>
      </c>
      <c r="C26" s="12">
        <v>787</v>
      </c>
      <c r="D26" t="s">
        <v>17</v>
      </c>
    </row>
    <row r="27" spans="1:4" x14ac:dyDescent="0.25">
      <c r="A27" t="s">
        <v>146</v>
      </c>
      <c r="B27" t="s">
        <v>21</v>
      </c>
      <c r="C27" s="12">
        <v>536</v>
      </c>
      <c r="D27" t="s">
        <v>13</v>
      </c>
    </row>
    <row r="28" spans="1:4" x14ac:dyDescent="0.25">
      <c r="A28" t="s">
        <v>146</v>
      </c>
      <c r="B28" t="s">
        <v>254</v>
      </c>
      <c r="C28" s="12">
        <v>1537</v>
      </c>
      <c r="D28" t="s">
        <v>13</v>
      </c>
    </row>
  </sheetData>
  <phoneticPr fontId="2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13629-CECC-453A-8121-93CEC26480A3}">
  <dimension ref="B2:C12"/>
  <sheetViews>
    <sheetView zoomScale="130" zoomScaleNormal="130" workbookViewId="0"/>
  </sheetViews>
  <sheetFormatPr defaultRowHeight="18.75" x14ac:dyDescent="0.3"/>
  <cols>
    <col min="1" max="1" width="9.140625" style="45"/>
    <col min="2" max="2" width="12.140625" style="45" customWidth="1"/>
    <col min="3" max="3" width="15.7109375" style="45" customWidth="1"/>
    <col min="4" max="16384" width="9.140625" style="45"/>
  </cols>
  <sheetData>
    <row r="2" spans="2:3" ht="18" customHeight="1" x14ac:dyDescent="0.3">
      <c r="B2" s="47" t="s">
        <v>382</v>
      </c>
      <c r="C2" s="48">
        <v>200</v>
      </c>
    </row>
    <row r="3" spans="2:3" ht="18" customHeight="1" x14ac:dyDescent="0.3">
      <c r="B3" s="47" t="s">
        <v>381</v>
      </c>
      <c r="C3" s="49">
        <v>50</v>
      </c>
    </row>
    <row r="4" spans="2:3" ht="18" customHeight="1" x14ac:dyDescent="0.3">
      <c r="B4" s="52" t="s">
        <v>276</v>
      </c>
      <c r="C4" s="53">
        <f>C2*C3</f>
        <v>10000</v>
      </c>
    </row>
    <row r="5" spans="2:3" ht="18" customHeight="1" x14ac:dyDescent="0.3">
      <c r="B5" s="47" t="s">
        <v>375</v>
      </c>
      <c r="C5" s="48">
        <f>C3*SUM(C10:C12)</f>
        <v>0</v>
      </c>
    </row>
    <row r="6" spans="2:3" ht="18" customHeight="1" thickBot="1" x14ac:dyDescent="0.35">
      <c r="B6" s="54" t="s">
        <v>376</v>
      </c>
      <c r="C6" s="73">
        <f>C4-C5</f>
        <v>10000</v>
      </c>
    </row>
    <row r="7" spans="2:3" ht="19.5" thickTop="1" x14ac:dyDescent="0.3"/>
    <row r="9" spans="2:3" x14ac:dyDescent="0.3">
      <c r="B9" s="82" t="s">
        <v>380</v>
      </c>
      <c r="C9" s="82"/>
    </row>
    <row r="10" spans="2:3" x14ac:dyDescent="0.3">
      <c r="B10" s="72" t="s">
        <v>377</v>
      </c>
      <c r="C10" s="44"/>
    </row>
    <row r="11" spans="2:3" x14ac:dyDescent="0.3">
      <c r="B11" s="72" t="s">
        <v>378</v>
      </c>
      <c r="C11" s="44"/>
    </row>
    <row r="12" spans="2:3" x14ac:dyDescent="0.3">
      <c r="B12" s="72" t="s">
        <v>379</v>
      </c>
      <c r="C12" s="44"/>
    </row>
  </sheetData>
  <mergeCells count="1">
    <mergeCell ref="B9:C9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0088F-15DE-40A2-8DD8-138EA43A0437}">
  <dimension ref="B2:C6"/>
  <sheetViews>
    <sheetView zoomScale="130" zoomScaleNormal="130" workbookViewId="0"/>
  </sheetViews>
  <sheetFormatPr defaultRowHeight="15" x14ac:dyDescent="0.25"/>
  <cols>
    <col min="2" max="2" width="16.85546875" bestFit="1" customWidth="1"/>
    <col min="3" max="3" width="16.28515625" customWidth="1"/>
  </cols>
  <sheetData>
    <row r="2" spans="2:3" ht="18.75" customHeight="1" x14ac:dyDescent="0.3">
      <c r="B2" s="41" t="s">
        <v>383</v>
      </c>
      <c r="C2" s="42">
        <v>0.06</v>
      </c>
    </row>
    <row r="3" spans="2:3" ht="18.75" customHeight="1" x14ac:dyDescent="0.3">
      <c r="B3" s="41" t="s">
        <v>384</v>
      </c>
      <c r="C3" s="43">
        <v>30</v>
      </c>
    </row>
    <row r="4" spans="2:3" ht="18.75" customHeight="1" x14ac:dyDescent="0.3">
      <c r="B4" s="41" t="s">
        <v>385</v>
      </c>
      <c r="C4" s="44">
        <v>300000</v>
      </c>
    </row>
    <row r="5" spans="2:3" ht="18.75" customHeight="1" x14ac:dyDescent="0.3">
      <c r="B5" s="45"/>
      <c r="C5" s="45"/>
    </row>
    <row r="6" spans="2:3" ht="18.75" customHeight="1" x14ac:dyDescent="0.3">
      <c r="B6" s="41" t="s">
        <v>386</v>
      </c>
      <c r="C6" s="46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03B88-36F6-4DDB-B79D-1EAE2FEBD1AB}">
  <dimension ref="B1:G12"/>
  <sheetViews>
    <sheetView zoomScale="130" zoomScaleNormal="130" workbookViewId="0">
      <selection activeCell="J12" sqref="J12"/>
    </sheetView>
  </sheetViews>
  <sheetFormatPr defaultRowHeight="18.75" x14ac:dyDescent="0.3"/>
  <cols>
    <col min="1" max="1" width="9.140625" style="45"/>
    <col min="2" max="2" width="12.140625" style="45" customWidth="1"/>
    <col min="3" max="3" width="14.85546875" style="45" customWidth="1"/>
    <col min="4" max="5" width="9.140625" style="45"/>
    <col min="6" max="6" width="12.85546875" style="45" customWidth="1"/>
    <col min="7" max="7" width="14.5703125" style="45" bestFit="1" customWidth="1"/>
    <col min="8" max="16384" width="9.140625" style="45"/>
  </cols>
  <sheetData>
    <row r="1" spans="2:7" ht="19.5" customHeight="1" x14ac:dyDescent="0.3"/>
    <row r="2" spans="2:7" ht="19.5" customHeight="1" x14ac:dyDescent="0.3">
      <c r="B2" s="47" t="s">
        <v>382</v>
      </c>
      <c r="C2" s="48">
        <v>200</v>
      </c>
      <c r="F2" s="8" t="s">
        <v>382</v>
      </c>
      <c r="G2" s="74"/>
    </row>
    <row r="3" spans="2:7" ht="19.5" customHeight="1" x14ac:dyDescent="0.3">
      <c r="B3" s="47" t="s">
        <v>381</v>
      </c>
      <c r="C3" s="49">
        <v>50</v>
      </c>
      <c r="F3" s="50">
        <v>205</v>
      </c>
      <c r="G3" s="51"/>
    </row>
    <row r="4" spans="2:7" ht="19.5" customHeight="1" x14ac:dyDescent="0.3">
      <c r="B4" s="52" t="s">
        <v>276</v>
      </c>
      <c r="C4" s="53">
        <f>C2*C3</f>
        <v>10000</v>
      </c>
      <c r="F4" s="50">
        <v>210</v>
      </c>
      <c r="G4" s="51"/>
    </row>
    <row r="5" spans="2:7" ht="19.5" customHeight="1" x14ac:dyDescent="0.3">
      <c r="B5" s="47" t="s">
        <v>375</v>
      </c>
      <c r="C5" s="48">
        <f>C3*SUM(C10:C12)</f>
        <v>7900</v>
      </c>
      <c r="F5" s="50">
        <v>215</v>
      </c>
      <c r="G5" s="51"/>
    </row>
    <row r="6" spans="2:7" ht="19.5" customHeight="1" thickBot="1" x14ac:dyDescent="0.35">
      <c r="B6" s="54" t="s">
        <v>376</v>
      </c>
      <c r="C6" s="55">
        <f>C4-C5</f>
        <v>2100</v>
      </c>
      <c r="F6" s="50">
        <v>220</v>
      </c>
      <c r="G6" s="51"/>
    </row>
    <row r="7" spans="2:7" ht="19.5" customHeight="1" thickTop="1" x14ac:dyDescent="0.3">
      <c r="F7" s="50">
        <v>225</v>
      </c>
      <c r="G7" s="51"/>
    </row>
    <row r="8" spans="2:7" ht="19.5" customHeight="1" x14ac:dyDescent="0.3"/>
    <row r="9" spans="2:7" ht="19.5" customHeight="1" x14ac:dyDescent="0.3">
      <c r="B9" s="82" t="s">
        <v>380</v>
      </c>
      <c r="C9" s="82"/>
    </row>
    <row r="10" spans="2:7" ht="19.5" customHeight="1" x14ac:dyDescent="0.3">
      <c r="B10" s="72" t="s">
        <v>377</v>
      </c>
      <c r="C10" s="44">
        <v>70</v>
      </c>
    </row>
    <row r="11" spans="2:7" ht="19.5" customHeight="1" x14ac:dyDescent="0.3">
      <c r="B11" s="72" t="s">
        <v>378</v>
      </c>
      <c r="C11" s="44">
        <v>50</v>
      </c>
    </row>
    <row r="12" spans="2:7" ht="19.5" customHeight="1" x14ac:dyDescent="0.3">
      <c r="B12" s="72" t="s">
        <v>379</v>
      </c>
      <c r="C12" s="44">
        <v>38</v>
      </c>
    </row>
  </sheetData>
  <mergeCells count="1">
    <mergeCell ref="B9:C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08A66-622A-4B0C-A842-66F50FAC9D33}">
  <dimension ref="B2:I10"/>
  <sheetViews>
    <sheetView zoomScale="130" zoomScaleNormal="130" workbookViewId="0">
      <selection activeCell="M8" sqref="M8"/>
    </sheetView>
  </sheetViews>
  <sheetFormatPr defaultRowHeight="15" x14ac:dyDescent="0.25"/>
  <cols>
    <col min="2" max="2" width="12.7109375" bestFit="1" customWidth="1"/>
    <col min="3" max="5" width="12.28515625" customWidth="1"/>
    <col min="7" max="7" width="10.28515625" bestFit="1" customWidth="1"/>
    <col min="8" max="8" width="10.5703125" bestFit="1" customWidth="1"/>
    <col min="9" max="9" width="11.85546875" bestFit="1" customWidth="1"/>
  </cols>
  <sheetData>
    <row r="2" spans="2:9" ht="18.75" x14ac:dyDescent="0.3">
      <c r="G2" s="83" t="s">
        <v>396</v>
      </c>
      <c r="H2" s="83"/>
      <c r="I2" s="83"/>
    </row>
    <row r="3" spans="2:9" ht="19.5" customHeight="1" x14ac:dyDescent="0.3">
      <c r="B3" s="45"/>
      <c r="C3" s="8" t="s">
        <v>388</v>
      </c>
      <c r="D3" s="8" t="s">
        <v>389</v>
      </c>
      <c r="E3" s="8" t="s">
        <v>390</v>
      </c>
      <c r="F3" s="45"/>
      <c r="G3" s="82" t="s">
        <v>394</v>
      </c>
      <c r="H3" s="82"/>
      <c r="I3" s="82"/>
    </row>
    <row r="4" spans="2:9" ht="19.5" customHeight="1" x14ac:dyDescent="0.3">
      <c r="B4" s="56" t="s">
        <v>391</v>
      </c>
      <c r="C4" s="57">
        <v>35</v>
      </c>
      <c r="D4" s="57">
        <v>175</v>
      </c>
      <c r="E4" s="57">
        <v>20</v>
      </c>
      <c r="F4" s="45"/>
      <c r="G4" s="58" t="s">
        <v>388</v>
      </c>
      <c r="H4" s="58" t="s">
        <v>389</v>
      </c>
      <c r="I4" s="58" t="s">
        <v>390</v>
      </c>
    </row>
    <row r="5" spans="2:9" ht="19.5" customHeight="1" x14ac:dyDescent="0.3">
      <c r="B5" s="56" t="s">
        <v>393</v>
      </c>
      <c r="C5" s="57">
        <v>50</v>
      </c>
      <c r="D5" s="57">
        <v>450</v>
      </c>
      <c r="E5" s="57">
        <v>15</v>
      </c>
      <c r="F5" s="45"/>
      <c r="G5" s="59">
        <v>75</v>
      </c>
      <c r="H5" s="59">
        <v>50</v>
      </c>
      <c r="I5" s="59">
        <v>125</v>
      </c>
    </row>
    <row r="6" spans="2:9" ht="19.5" customHeight="1" x14ac:dyDescent="0.3">
      <c r="B6" s="45"/>
      <c r="C6" s="45"/>
      <c r="D6" s="45"/>
      <c r="E6" s="45"/>
      <c r="F6" s="45"/>
      <c r="G6" s="45"/>
      <c r="H6" s="45"/>
      <c r="I6" s="45"/>
    </row>
    <row r="7" spans="2:9" ht="19.5" customHeight="1" x14ac:dyDescent="0.3">
      <c r="B7" s="56" t="s">
        <v>392</v>
      </c>
      <c r="C7" s="60">
        <v>50</v>
      </c>
      <c r="D7" s="60">
        <v>100</v>
      </c>
      <c r="E7" s="60">
        <v>200</v>
      </c>
      <c r="F7" s="45"/>
      <c r="G7" s="58" t="s">
        <v>395</v>
      </c>
      <c r="H7" s="61">
        <v>15000</v>
      </c>
      <c r="I7" s="45"/>
    </row>
    <row r="8" spans="2:9" ht="19.5" customHeight="1" x14ac:dyDescent="0.3">
      <c r="B8" s="45"/>
      <c r="C8" s="45"/>
      <c r="D8" s="45"/>
      <c r="E8" s="45"/>
      <c r="F8" s="45"/>
      <c r="G8" s="45"/>
      <c r="H8" s="45"/>
      <c r="I8" s="45"/>
    </row>
    <row r="9" spans="2:9" ht="19.5" customHeight="1" x14ac:dyDescent="0.3">
      <c r="B9" s="43" t="s">
        <v>387</v>
      </c>
      <c r="C9" s="57"/>
      <c r="D9" s="45"/>
      <c r="E9" s="45"/>
      <c r="F9" s="45"/>
      <c r="G9" s="45"/>
      <c r="H9" s="45"/>
      <c r="I9" s="45"/>
    </row>
    <row r="10" spans="2:9" ht="19.5" customHeight="1" x14ac:dyDescent="0.3">
      <c r="B10" s="62" t="s">
        <v>376</v>
      </c>
      <c r="C10" s="63"/>
      <c r="D10" s="45"/>
      <c r="E10" s="45"/>
      <c r="F10" s="45"/>
      <c r="G10" s="45"/>
      <c r="H10" s="45"/>
      <c r="I10" s="45"/>
    </row>
  </sheetData>
  <mergeCells count="2">
    <mergeCell ref="G3:I3"/>
    <mergeCell ref="G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9"/>
  <sheetViews>
    <sheetView workbookViewId="0">
      <selection activeCell="N3" sqref="N3"/>
    </sheetView>
  </sheetViews>
  <sheetFormatPr defaultRowHeight="15" x14ac:dyDescent="0.25"/>
  <cols>
    <col min="2" max="2" width="15" bestFit="1" customWidth="1"/>
    <col min="3" max="4" width="11.5703125" bestFit="1" customWidth="1"/>
    <col min="7" max="8" width="11.5703125" bestFit="1" customWidth="1"/>
    <col min="17" max="19" width="9.140625" customWidth="1"/>
  </cols>
  <sheetData>
    <row r="1" spans="1:8" ht="21" x14ac:dyDescent="0.35">
      <c r="A1" s="4" t="s">
        <v>277</v>
      </c>
      <c r="B1" s="4" t="s">
        <v>2</v>
      </c>
      <c r="C1" s="4" t="s">
        <v>276</v>
      </c>
      <c r="D1" s="4" t="s">
        <v>9</v>
      </c>
      <c r="F1" s="75" t="s">
        <v>282</v>
      </c>
      <c r="G1" s="75"/>
      <c r="H1" s="75"/>
    </row>
    <row r="2" spans="1:8" x14ac:dyDescent="0.25">
      <c r="A2" s="5" t="s">
        <v>49</v>
      </c>
      <c r="B2" t="s">
        <v>168</v>
      </c>
      <c r="C2" s="2">
        <v>2069</v>
      </c>
      <c r="D2" t="s">
        <v>274</v>
      </c>
      <c r="F2" s="7" t="s">
        <v>277</v>
      </c>
      <c r="G2" s="7" t="s">
        <v>9</v>
      </c>
      <c r="H2" s="7" t="s">
        <v>281</v>
      </c>
    </row>
    <row r="3" spans="1:8" x14ac:dyDescent="0.25">
      <c r="A3" s="5" t="s">
        <v>24</v>
      </c>
      <c r="B3" t="s">
        <v>113</v>
      </c>
      <c r="C3" s="2">
        <v>4359</v>
      </c>
      <c r="D3" t="s">
        <v>17</v>
      </c>
      <c r="H3" s="2"/>
    </row>
    <row r="4" spans="1:8" x14ac:dyDescent="0.25">
      <c r="A4" s="5" t="s">
        <v>146</v>
      </c>
      <c r="B4" t="s">
        <v>254</v>
      </c>
      <c r="C4" s="2">
        <v>930</v>
      </c>
      <c r="D4" t="s">
        <v>17</v>
      </c>
    </row>
    <row r="5" spans="1:8" x14ac:dyDescent="0.25">
      <c r="A5" s="5" t="s">
        <v>146</v>
      </c>
      <c r="B5" t="s">
        <v>168</v>
      </c>
      <c r="C5" s="2">
        <v>4223</v>
      </c>
      <c r="D5" t="s">
        <v>17</v>
      </c>
    </row>
    <row r="6" spans="1:8" x14ac:dyDescent="0.25">
      <c r="A6" s="5" t="s">
        <v>83</v>
      </c>
      <c r="B6" t="s">
        <v>113</v>
      </c>
      <c r="C6" s="2">
        <v>723</v>
      </c>
      <c r="D6" t="s">
        <v>13</v>
      </c>
    </row>
    <row r="7" spans="1:8" x14ac:dyDescent="0.25">
      <c r="A7" s="5" t="s">
        <v>83</v>
      </c>
      <c r="B7" t="s">
        <v>21</v>
      </c>
      <c r="C7" s="2">
        <v>4802</v>
      </c>
      <c r="D7" t="s">
        <v>17</v>
      </c>
      <c r="G7" s="6"/>
    </row>
    <row r="8" spans="1:8" x14ac:dyDescent="0.25">
      <c r="A8" s="5" t="s">
        <v>18</v>
      </c>
      <c r="B8" t="s">
        <v>254</v>
      </c>
      <c r="C8" s="2">
        <v>4819</v>
      </c>
      <c r="D8" t="s">
        <v>17</v>
      </c>
    </row>
    <row r="9" spans="1:8" x14ac:dyDescent="0.25">
      <c r="A9" s="5" t="s">
        <v>18</v>
      </c>
      <c r="B9" t="s">
        <v>254</v>
      </c>
      <c r="C9" s="2">
        <v>2969</v>
      </c>
      <c r="D9" t="s">
        <v>13</v>
      </c>
    </row>
    <row r="10" spans="1:8" x14ac:dyDescent="0.25">
      <c r="A10" s="5" t="s">
        <v>40</v>
      </c>
      <c r="B10" t="s">
        <v>113</v>
      </c>
      <c r="C10" s="2">
        <v>2033</v>
      </c>
      <c r="D10" t="s">
        <v>17</v>
      </c>
    </row>
    <row r="11" spans="1:8" x14ac:dyDescent="0.25">
      <c r="A11" s="5" t="s">
        <v>11</v>
      </c>
      <c r="B11" t="s">
        <v>21</v>
      </c>
      <c r="C11" s="2">
        <v>2489</v>
      </c>
      <c r="D11" t="s">
        <v>275</v>
      </c>
    </row>
    <row r="12" spans="1:8" x14ac:dyDescent="0.25">
      <c r="A12" s="5" t="s">
        <v>49</v>
      </c>
      <c r="B12" t="s">
        <v>113</v>
      </c>
      <c r="C12" s="2">
        <v>4867</v>
      </c>
      <c r="D12" t="s">
        <v>274</v>
      </c>
    </row>
    <row r="13" spans="1:8" x14ac:dyDescent="0.25">
      <c r="A13" s="5" t="s">
        <v>24</v>
      </c>
      <c r="B13" t="s">
        <v>113</v>
      </c>
      <c r="C13" s="2">
        <v>2218</v>
      </c>
      <c r="D13" t="s">
        <v>17</v>
      </c>
    </row>
    <row r="14" spans="1:8" x14ac:dyDescent="0.25">
      <c r="A14" s="5" t="s">
        <v>15</v>
      </c>
      <c r="B14" t="s">
        <v>21</v>
      </c>
      <c r="C14" s="2">
        <v>681</v>
      </c>
      <c r="D14" t="s">
        <v>17</v>
      </c>
    </row>
    <row r="15" spans="1:8" x14ac:dyDescent="0.25">
      <c r="A15" s="5" t="s">
        <v>106</v>
      </c>
      <c r="B15" t="s">
        <v>254</v>
      </c>
      <c r="C15" s="2">
        <v>4470</v>
      </c>
      <c r="D15" t="s">
        <v>274</v>
      </c>
    </row>
    <row r="16" spans="1:8" x14ac:dyDescent="0.25">
      <c r="A16" s="5" t="s">
        <v>106</v>
      </c>
      <c r="B16" t="s">
        <v>254</v>
      </c>
      <c r="C16" s="2">
        <v>4890</v>
      </c>
      <c r="D16" t="s">
        <v>17</v>
      </c>
    </row>
    <row r="17" spans="1:4" x14ac:dyDescent="0.25">
      <c r="A17" s="5" t="s">
        <v>45</v>
      </c>
      <c r="B17" t="s">
        <v>254</v>
      </c>
      <c r="C17" s="2">
        <v>1544</v>
      </c>
      <c r="D17" t="s">
        <v>13</v>
      </c>
    </row>
    <row r="18" spans="1:4" x14ac:dyDescent="0.25">
      <c r="A18" s="5" t="s">
        <v>45</v>
      </c>
      <c r="B18" t="s">
        <v>113</v>
      </c>
      <c r="C18" s="2">
        <v>1665</v>
      </c>
      <c r="D18" t="s">
        <v>13</v>
      </c>
    </row>
    <row r="19" spans="1:4" x14ac:dyDescent="0.25">
      <c r="A19" s="5" t="s">
        <v>102</v>
      </c>
      <c r="B19" t="s">
        <v>168</v>
      </c>
      <c r="C19" s="2">
        <v>2652</v>
      </c>
      <c r="D19" t="s">
        <v>17</v>
      </c>
    </row>
    <row r="20" spans="1:4" x14ac:dyDescent="0.25">
      <c r="A20" s="5" t="s">
        <v>106</v>
      </c>
      <c r="B20" t="s">
        <v>254</v>
      </c>
      <c r="C20" s="2">
        <v>2565</v>
      </c>
      <c r="D20" t="s">
        <v>17</v>
      </c>
    </row>
    <row r="21" spans="1:4" x14ac:dyDescent="0.25">
      <c r="A21" s="5" t="s">
        <v>106</v>
      </c>
      <c r="B21" t="s">
        <v>168</v>
      </c>
      <c r="C21" s="2">
        <v>642</v>
      </c>
      <c r="D21" t="s">
        <v>275</v>
      </c>
    </row>
    <row r="22" spans="1:4" x14ac:dyDescent="0.25">
      <c r="A22" s="5" t="s">
        <v>93</v>
      </c>
      <c r="B22" t="s">
        <v>21</v>
      </c>
      <c r="C22" s="2">
        <v>787</v>
      </c>
      <c r="D22" t="s">
        <v>13</v>
      </c>
    </row>
    <row r="23" spans="1:4" x14ac:dyDescent="0.25">
      <c r="A23" s="5" t="s">
        <v>102</v>
      </c>
      <c r="B23" t="s">
        <v>21</v>
      </c>
      <c r="C23" s="2">
        <v>1537</v>
      </c>
      <c r="D23" t="s">
        <v>274</v>
      </c>
    </row>
    <row r="24" spans="1:4" x14ac:dyDescent="0.25">
      <c r="A24" s="5" t="s">
        <v>24</v>
      </c>
      <c r="B24" t="s">
        <v>168</v>
      </c>
      <c r="C24" s="2">
        <v>3715</v>
      </c>
      <c r="D24" t="s">
        <v>274</v>
      </c>
    </row>
    <row r="25" spans="1:4" x14ac:dyDescent="0.25">
      <c r="A25" s="5" t="s">
        <v>40</v>
      </c>
      <c r="B25" t="s">
        <v>254</v>
      </c>
      <c r="C25" s="2">
        <v>2561</v>
      </c>
      <c r="D25" t="s">
        <v>274</v>
      </c>
    </row>
    <row r="26" spans="1:4" x14ac:dyDescent="0.25">
      <c r="A26" s="5" t="s">
        <v>106</v>
      </c>
      <c r="B26" t="s">
        <v>254</v>
      </c>
      <c r="C26" s="2">
        <v>4289</v>
      </c>
      <c r="D26" t="s">
        <v>13</v>
      </c>
    </row>
    <row r="27" spans="1:4" x14ac:dyDescent="0.25">
      <c r="A27" s="5" t="s">
        <v>11</v>
      </c>
      <c r="B27" t="s">
        <v>254</v>
      </c>
      <c r="C27" s="2">
        <v>4595</v>
      </c>
      <c r="D27" t="s">
        <v>17</v>
      </c>
    </row>
    <row r="28" spans="1:4" x14ac:dyDescent="0.25">
      <c r="A28" s="5" t="s">
        <v>11</v>
      </c>
      <c r="B28" t="s">
        <v>21</v>
      </c>
      <c r="C28" s="2">
        <v>536</v>
      </c>
      <c r="D28" t="s">
        <v>13</v>
      </c>
    </row>
    <row r="29" spans="1:4" x14ac:dyDescent="0.25">
      <c r="C29" s="6"/>
    </row>
  </sheetData>
  <autoFilter ref="A1:D28" xr:uid="{00000000-0009-0000-0000-000002000000}"/>
  <mergeCells count="1">
    <mergeCell ref="F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6E6EE-041C-4862-9545-D37779FB914B}">
  <dimension ref="B2:F3"/>
  <sheetViews>
    <sheetView zoomScale="130" zoomScaleNormal="130" workbookViewId="0"/>
  </sheetViews>
  <sheetFormatPr defaultRowHeight="15" x14ac:dyDescent="0.25"/>
  <cols>
    <col min="2" max="2" width="11.140625" customWidth="1"/>
    <col min="3" max="3" width="13.85546875" bestFit="1" customWidth="1"/>
    <col min="4" max="4" width="13.140625" bestFit="1" customWidth="1"/>
    <col min="5" max="5" width="11" bestFit="1" customWidth="1"/>
  </cols>
  <sheetData>
    <row r="2" spans="2:6" ht="18.75" x14ac:dyDescent="0.3">
      <c r="B2" s="8" t="s">
        <v>278</v>
      </c>
      <c r="C2" s="8" t="s">
        <v>1</v>
      </c>
      <c r="D2" s="8" t="s">
        <v>2</v>
      </c>
      <c r="E2" s="8" t="s">
        <v>283</v>
      </c>
      <c r="F2" s="8" t="s">
        <v>284</v>
      </c>
    </row>
    <row r="3" spans="2:6" x14ac:dyDescent="0.25">
      <c r="B3" s="10"/>
      <c r="C3" s="9"/>
      <c r="D3" s="9"/>
      <c r="E3" s="9"/>
      <c r="F3" s="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334BA-F650-46E7-B95D-EE47E9518D38}">
  <dimension ref="B2:G7"/>
  <sheetViews>
    <sheetView zoomScale="130" zoomScaleNormal="130" workbookViewId="0"/>
  </sheetViews>
  <sheetFormatPr defaultRowHeight="15" x14ac:dyDescent="0.25"/>
  <cols>
    <col min="3" max="3" width="10" bestFit="1" customWidth="1"/>
    <col min="6" max="6" width="11.5703125" bestFit="1" customWidth="1"/>
    <col min="7" max="7" width="11.5703125" customWidth="1"/>
  </cols>
  <sheetData>
    <row r="2" spans="2:7" x14ac:dyDescent="0.25">
      <c r="B2" s="64" t="s">
        <v>397</v>
      </c>
      <c r="C2" s="64" t="s">
        <v>398</v>
      </c>
    </row>
    <row r="3" spans="2:7" x14ac:dyDescent="0.25">
      <c r="B3" s="64">
        <v>1</v>
      </c>
      <c r="C3" s="64" t="s">
        <v>292</v>
      </c>
      <c r="F3" s="65" t="s">
        <v>399</v>
      </c>
      <c r="G3" s="66"/>
    </row>
    <row r="4" spans="2:7" x14ac:dyDescent="0.25">
      <c r="B4" s="64">
        <v>2</v>
      </c>
      <c r="C4" s="64" t="s">
        <v>291</v>
      </c>
    </row>
    <row r="5" spans="2:7" x14ac:dyDescent="0.25">
      <c r="B5" s="64">
        <v>3</v>
      </c>
      <c r="C5" s="64" t="s">
        <v>289</v>
      </c>
    </row>
    <row r="6" spans="2:7" x14ac:dyDescent="0.25">
      <c r="B6" s="64">
        <v>4</v>
      </c>
      <c r="C6" s="64" t="s">
        <v>293</v>
      </c>
    </row>
    <row r="7" spans="2:7" x14ac:dyDescent="0.25">
      <c r="B7" s="64">
        <v>5</v>
      </c>
      <c r="C7" s="64" t="s">
        <v>290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0EF91-4FAC-47F6-ACAD-5900FEE028F5}">
  <dimension ref="B2:G7"/>
  <sheetViews>
    <sheetView zoomScale="130" zoomScaleNormal="130" workbookViewId="0"/>
  </sheetViews>
  <sheetFormatPr defaultRowHeight="15" x14ac:dyDescent="0.25"/>
  <cols>
    <col min="2" max="2" width="13" customWidth="1"/>
    <col min="3" max="3" width="13.28515625" customWidth="1"/>
    <col min="6" max="6" width="10" bestFit="1" customWidth="1"/>
    <col min="7" max="7" width="11.28515625" bestFit="1" customWidth="1"/>
  </cols>
  <sheetData>
    <row r="2" spans="2:7" x14ac:dyDescent="0.25">
      <c r="B2" s="11" t="s">
        <v>285</v>
      </c>
      <c r="C2" s="11" t="s">
        <v>286</v>
      </c>
      <c r="F2" t="s">
        <v>288</v>
      </c>
      <c r="G2" t="s">
        <v>287</v>
      </c>
    </row>
    <row r="3" spans="2:7" x14ac:dyDescent="0.25">
      <c r="B3" s="9"/>
      <c r="C3" s="9"/>
      <c r="F3" t="s">
        <v>292</v>
      </c>
      <c r="G3" t="s">
        <v>296</v>
      </c>
    </row>
    <row r="4" spans="2:7" x14ac:dyDescent="0.25">
      <c r="F4" t="s">
        <v>291</v>
      </c>
      <c r="G4" t="s">
        <v>298</v>
      </c>
    </row>
    <row r="5" spans="2:7" x14ac:dyDescent="0.25">
      <c r="F5" t="s">
        <v>289</v>
      </c>
      <c r="G5" t="s">
        <v>295</v>
      </c>
    </row>
    <row r="6" spans="2:7" x14ac:dyDescent="0.25">
      <c r="F6" t="s">
        <v>293</v>
      </c>
      <c r="G6" t="s">
        <v>297</v>
      </c>
    </row>
    <row r="7" spans="2:7" x14ac:dyDescent="0.25">
      <c r="F7" t="s">
        <v>290</v>
      </c>
      <c r="G7" t="s">
        <v>294</v>
      </c>
    </row>
  </sheetData>
  <sortState xmlns:xlrd2="http://schemas.microsoft.com/office/spreadsheetml/2017/richdata2" ref="G3:G7">
    <sortCondition ref="G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46D45-F33F-46D8-A9FB-9F116AA6CA66}">
  <dimension ref="A1:E100"/>
  <sheetViews>
    <sheetView workbookViewId="0">
      <selection activeCell="P14" sqref="P14"/>
    </sheetView>
  </sheetViews>
  <sheetFormatPr defaultRowHeight="15" x14ac:dyDescent="0.25"/>
  <cols>
    <col min="1" max="1" width="10.7109375" bestFit="1" customWidth="1"/>
    <col min="2" max="2" width="10.140625" bestFit="1" customWidth="1"/>
    <col min="7" max="13" width="9.140625" bestFit="1" customWidth="1"/>
    <col min="14" max="14" width="11.28515625" bestFit="1" customWidth="1"/>
    <col min="15" max="17" width="9.140625" bestFit="1" customWidth="1"/>
    <col min="18" max="18" width="11.28515625" bestFit="1" customWidth="1"/>
    <col min="19" max="19" width="7.5703125" bestFit="1" customWidth="1"/>
    <col min="20" max="20" width="9.140625" bestFit="1" customWidth="1"/>
    <col min="21" max="24" width="7.5703125" bestFit="1" customWidth="1"/>
    <col min="25" max="26" width="9.140625" bestFit="1" customWidth="1"/>
    <col min="27" max="27" width="7.5703125" bestFit="1" customWidth="1"/>
    <col min="28" max="28" width="9.140625" bestFit="1" customWidth="1"/>
    <col min="29" max="30" width="7.5703125" bestFit="1" customWidth="1"/>
    <col min="31" max="31" width="9.140625" bestFit="1" customWidth="1"/>
    <col min="32" max="34" width="7.5703125" bestFit="1" customWidth="1"/>
    <col min="35" max="35" width="9.140625" bestFit="1" customWidth="1"/>
    <col min="36" max="40" width="7.5703125" bestFit="1" customWidth="1"/>
    <col min="41" max="41" width="9.140625" bestFit="1" customWidth="1"/>
    <col min="42" max="42" width="11.28515625" bestFit="1" customWidth="1"/>
    <col min="43" max="43" width="12.28515625" bestFit="1" customWidth="1"/>
    <col min="44" max="44" width="12.140625" bestFit="1" customWidth="1"/>
    <col min="45" max="45" width="12.28515625" bestFit="1" customWidth="1"/>
    <col min="46" max="46" width="12.140625" bestFit="1" customWidth="1"/>
    <col min="47" max="47" width="12.28515625" bestFit="1" customWidth="1"/>
    <col min="48" max="48" width="12.140625" bestFit="1" customWidth="1"/>
    <col min="49" max="49" width="12.28515625" bestFit="1" customWidth="1"/>
    <col min="50" max="50" width="12.140625" bestFit="1" customWidth="1"/>
    <col min="51" max="51" width="12.28515625" bestFit="1" customWidth="1"/>
    <col min="52" max="52" width="12.140625" bestFit="1" customWidth="1"/>
    <col min="53" max="53" width="12.28515625" bestFit="1" customWidth="1"/>
    <col min="54" max="54" width="12.140625" bestFit="1" customWidth="1"/>
    <col min="55" max="55" width="12.28515625" bestFit="1" customWidth="1"/>
    <col min="56" max="56" width="12.140625" bestFit="1" customWidth="1"/>
    <col min="57" max="57" width="12.28515625" bestFit="1" customWidth="1"/>
    <col min="58" max="58" width="12.140625" bestFit="1" customWidth="1"/>
    <col min="59" max="59" width="12.28515625" bestFit="1" customWidth="1"/>
    <col min="60" max="60" width="12.140625" bestFit="1" customWidth="1"/>
    <col min="61" max="61" width="12.28515625" bestFit="1" customWidth="1"/>
    <col min="62" max="62" width="12.140625" bestFit="1" customWidth="1"/>
    <col min="63" max="63" width="12.28515625" bestFit="1" customWidth="1"/>
    <col min="64" max="64" width="12.140625" bestFit="1" customWidth="1"/>
    <col min="65" max="65" width="12.28515625" bestFit="1" customWidth="1"/>
    <col min="66" max="66" width="12.140625" bestFit="1" customWidth="1"/>
    <col min="67" max="67" width="12.28515625" bestFit="1" customWidth="1"/>
    <col min="68" max="68" width="12.140625" bestFit="1" customWidth="1"/>
    <col min="69" max="69" width="12.28515625" bestFit="1" customWidth="1"/>
    <col min="70" max="70" width="12.140625" bestFit="1" customWidth="1"/>
    <col min="71" max="71" width="12.28515625" bestFit="1" customWidth="1"/>
    <col min="72" max="72" width="12.140625" bestFit="1" customWidth="1"/>
    <col min="73" max="73" width="12.28515625" bestFit="1" customWidth="1"/>
    <col min="74" max="74" width="12.140625" bestFit="1" customWidth="1"/>
    <col min="75" max="75" width="12.28515625" bestFit="1" customWidth="1"/>
    <col min="76" max="76" width="12.140625" bestFit="1" customWidth="1"/>
    <col min="77" max="77" width="12.28515625" bestFit="1" customWidth="1"/>
    <col min="78" max="78" width="12.140625" bestFit="1" customWidth="1"/>
    <col min="79" max="79" width="12.28515625" bestFit="1" customWidth="1"/>
    <col min="80" max="80" width="12.140625" bestFit="1" customWidth="1"/>
    <col min="81" max="81" width="12.28515625" bestFit="1" customWidth="1"/>
    <col min="82" max="82" width="12.140625" bestFit="1" customWidth="1"/>
    <col min="83" max="83" width="12.28515625" bestFit="1" customWidth="1"/>
    <col min="84" max="84" width="12.140625" bestFit="1" customWidth="1"/>
    <col min="85" max="85" width="12.28515625" bestFit="1" customWidth="1"/>
    <col min="86" max="86" width="12.140625" bestFit="1" customWidth="1"/>
    <col min="87" max="87" width="12.28515625" bestFit="1" customWidth="1"/>
    <col min="88" max="88" width="12.140625" bestFit="1" customWidth="1"/>
    <col min="89" max="89" width="12.28515625" bestFit="1" customWidth="1"/>
    <col min="90" max="90" width="12.140625" bestFit="1" customWidth="1"/>
    <col min="91" max="91" width="12.28515625" bestFit="1" customWidth="1"/>
    <col min="92" max="92" width="12.140625" bestFit="1" customWidth="1"/>
    <col min="93" max="93" width="12.28515625" bestFit="1" customWidth="1"/>
    <col min="94" max="94" width="12.140625" bestFit="1" customWidth="1"/>
    <col min="95" max="95" width="12.28515625" bestFit="1" customWidth="1"/>
    <col min="96" max="96" width="12.140625" bestFit="1" customWidth="1"/>
    <col min="97" max="97" width="12.28515625" bestFit="1" customWidth="1"/>
    <col min="98" max="98" width="12.140625" bestFit="1" customWidth="1"/>
    <col min="99" max="99" width="12.28515625" bestFit="1" customWidth="1"/>
    <col min="100" max="100" width="12.140625" bestFit="1" customWidth="1"/>
    <col min="101" max="101" width="12.28515625" bestFit="1" customWidth="1"/>
    <col min="102" max="102" width="12.140625" bestFit="1" customWidth="1"/>
    <col min="103" max="103" width="12.28515625" bestFit="1" customWidth="1"/>
    <col min="104" max="104" width="12.140625" bestFit="1" customWidth="1"/>
    <col min="105" max="105" width="12.28515625" bestFit="1" customWidth="1"/>
    <col min="106" max="106" width="12.140625" bestFit="1" customWidth="1"/>
    <col min="107" max="107" width="12.28515625" bestFit="1" customWidth="1"/>
    <col min="108" max="108" width="12.140625" bestFit="1" customWidth="1"/>
    <col min="109" max="109" width="12.28515625" bestFit="1" customWidth="1"/>
    <col min="110" max="110" width="12.140625" bestFit="1" customWidth="1"/>
    <col min="111" max="111" width="12.28515625" bestFit="1" customWidth="1"/>
    <col min="112" max="112" width="12.140625" bestFit="1" customWidth="1"/>
    <col min="113" max="113" width="12.28515625" bestFit="1" customWidth="1"/>
    <col min="114" max="114" width="12.140625" bestFit="1" customWidth="1"/>
    <col min="115" max="115" width="12.28515625" bestFit="1" customWidth="1"/>
    <col min="116" max="116" width="12.140625" bestFit="1" customWidth="1"/>
    <col min="117" max="117" width="12.28515625" bestFit="1" customWidth="1"/>
    <col min="118" max="118" width="12.140625" bestFit="1" customWidth="1"/>
    <col min="119" max="119" width="12.28515625" bestFit="1" customWidth="1"/>
    <col min="120" max="120" width="12.140625" bestFit="1" customWidth="1"/>
    <col min="121" max="121" width="12.28515625" bestFit="1" customWidth="1"/>
    <col min="122" max="122" width="12.140625" bestFit="1" customWidth="1"/>
    <col min="123" max="123" width="12.28515625" bestFit="1" customWidth="1"/>
    <col min="124" max="124" width="12.140625" bestFit="1" customWidth="1"/>
    <col min="125" max="125" width="12.28515625" bestFit="1" customWidth="1"/>
    <col min="126" max="126" width="12.140625" bestFit="1" customWidth="1"/>
    <col min="127" max="127" width="12.28515625" bestFit="1" customWidth="1"/>
    <col min="128" max="128" width="12.140625" bestFit="1" customWidth="1"/>
    <col min="129" max="129" width="12.28515625" bestFit="1" customWidth="1"/>
    <col min="130" max="130" width="12.140625" bestFit="1" customWidth="1"/>
    <col min="131" max="131" width="12.28515625" bestFit="1" customWidth="1"/>
    <col min="132" max="132" width="12.140625" bestFit="1" customWidth="1"/>
    <col min="133" max="133" width="12.28515625" bestFit="1" customWidth="1"/>
    <col min="134" max="134" width="12.140625" bestFit="1" customWidth="1"/>
    <col min="135" max="135" width="12.28515625" bestFit="1" customWidth="1"/>
    <col min="136" max="136" width="12.140625" bestFit="1" customWidth="1"/>
    <col min="137" max="137" width="12.28515625" bestFit="1" customWidth="1"/>
    <col min="138" max="138" width="12.140625" bestFit="1" customWidth="1"/>
    <col min="139" max="139" width="12.28515625" bestFit="1" customWidth="1"/>
    <col min="140" max="140" width="12.140625" bestFit="1" customWidth="1"/>
    <col min="141" max="141" width="12.28515625" bestFit="1" customWidth="1"/>
    <col min="142" max="142" width="12.140625" bestFit="1" customWidth="1"/>
    <col min="143" max="143" width="12.28515625" bestFit="1" customWidth="1"/>
    <col min="144" max="144" width="12.140625" bestFit="1" customWidth="1"/>
    <col min="145" max="145" width="12.28515625" bestFit="1" customWidth="1"/>
    <col min="146" max="146" width="12.140625" bestFit="1" customWidth="1"/>
    <col min="147" max="147" width="12.28515625" bestFit="1" customWidth="1"/>
    <col min="148" max="148" width="12.140625" bestFit="1" customWidth="1"/>
    <col min="149" max="149" width="12.28515625" bestFit="1" customWidth="1"/>
    <col min="150" max="150" width="12.140625" bestFit="1" customWidth="1"/>
    <col min="151" max="151" width="12.28515625" bestFit="1" customWidth="1"/>
    <col min="152" max="152" width="12.140625" bestFit="1" customWidth="1"/>
    <col min="153" max="153" width="12.28515625" bestFit="1" customWidth="1"/>
    <col min="154" max="154" width="12.140625" bestFit="1" customWidth="1"/>
    <col min="155" max="155" width="12.28515625" bestFit="1" customWidth="1"/>
    <col min="156" max="156" width="12.140625" bestFit="1" customWidth="1"/>
    <col min="157" max="157" width="12.28515625" bestFit="1" customWidth="1"/>
    <col min="158" max="158" width="12.140625" bestFit="1" customWidth="1"/>
    <col min="159" max="159" width="12.28515625" bestFit="1" customWidth="1"/>
    <col min="160" max="160" width="12.140625" bestFit="1" customWidth="1"/>
    <col min="161" max="161" width="12.28515625" bestFit="1" customWidth="1"/>
    <col min="162" max="162" width="12.140625" bestFit="1" customWidth="1"/>
    <col min="163" max="163" width="12.28515625" bestFit="1" customWidth="1"/>
    <col min="164" max="164" width="12.140625" bestFit="1" customWidth="1"/>
    <col min="165" max="165" width="12.28515625" bestFit="1" customWidth="1"/>
    <col min="166" max="166" width="12.140625" bestFit="1" customWidth="1"/>
    <col min="167" max="167" width="12.28515625" bestFit="1" customWidth="1"/>
    <col min="168" max="168" width="12.140625" bestFit="1" customWidth="1"/>
    <col min="169" max="169" width="12.28515625" bestFit="1" customWidth="1"/>
    <col min="170" max="170" width="12.140625" bestFit="1" customWidth="1"/>
    <col min="171" max="171" width="12.28515625" bestFit="1" customWidth="1"/>
    <col min="172" max="172" width="12.140625" bestFit="1" customWidth="1"/>
    <col min="173" max="173" width="12.28515625" bestFit="1" customWidth="1"/>
    <col min="174" max="174" width="12.140625" bestFit="1" customWidth="1"/>
    <col min="175" max="175" width="12.28515625" bestFit="1" customWidth="1"/>
    <col min="176" max="176" width="17.28515625" bestFit="1" customWidth="1"/>
    <col min="177" max="177" width="17.42578125" bestFit="1" customWidth="1"/>
  </cols>
  <sheetData>
    <row r="1" spans="1:5" x14ac:dyDescent="0.25">
      <c r="A1" t="s">
        <v>278</v>
      </c>
      <c r="B1" t="s">
        <v>299</v>
      </c>
      <c r="C1" t="s">
        <v>9</v>
      </c>
      <c r="D1" t="s">
        <v>300</v>
      </c>
      <c r="E1" t="s">
        <v>276</v>
      </c>
    </row>
    <row r="2" spans="1:5" x14ac:dyDescent="0.25">
      <c r="A2" s="1">
        <v>43843</v>
      </c>
      <c r="B2" t="s">
        <v>304</v>
      </c>
      <c r="C2" t="s">
        <v>13</v>
      </c>
      <c r="D2">
        <v>5</v>
      </c>
      <c r="E2" s="2">
        <v>705</v>
      </c>
    </row>
    <row r="3" spans="1:5" x14ac:dyDescent="0.25">
      <c r="A3" s="1">
        <v>43854</v>
      </c>
      <c r="B3" t="s">
        <v>301</v>
      </c>
      <c r="C3" t="s">
        <v>13</v>
      </c>
      <c r="D3">
        <v>14</v>
      </c>
      <c r="E3" s="2">
        <v>405</v>
      </c>
    </row>
    <row r="4" spans="1:5" x14ac:dyDescent="0.25">
      <c r="A4" s="1">
        <v>43971</v>
      </c>
      <c r="B4" t="s">
        <v>304</v>
      </c>
      <c r="C4" t="s">
        <v>274</v>
      </c>
      <c r="D4">
        <v>14</v>
      </c>
      <c r="E4" s="2">
        <v>156</v>
      </c>
    </row>
    <row r="5" spans="1:5" x14ac:dyDescent="0.25">
      <c r="A5" s="1">
        <v>44141</v>
      </c>
      <c r="B5" t="s">
        <v>304</v>
      </c>
      <c r="C5" t="s">
        <v>274</v>
      </c>
      <c r="D5">
        <v>6</v>
      </c>
      <c r="E5" s="2">
        <v>142</v>
      </c>
    </row>
    <row r="6" spans="1:5" x14ac:dyDescent="0.25">
      <c r="A6" s="1">
        <v>43915</v>
      </c>
      <c r="B6" t="s">
        <v>302</v>
      </c>
      <c r="C6" t="s">
        <v>13</v>
      </c>
      <c r="D6">
        <v>17</v>
      </c>
      <c r="E6" s="2">
        <v>232</v>
      </c>
    </row>
    <row r="7" spans="1:5" x14ac:dyDescent="0.25">
      <c r="A7" s="1">
        <v>43894</v>
      </c>
      <c r="B7" t="s">
        <v>304</v>
      </c>
      <c r="C7" t="s">
        <v>17</v>
      </c>
      <c r="D7">
        <v>8</v>
      </c>
      <c r="E7" s="2">
        <v>211</v>
      </c>
    </row>
    <row r="8" spans="1:5" x14ac:dyDescent="0.25">
      <c r="A8" s="1">
        <v>43844</v>
      </c>
      <c r="B8" t="s">
        <v>303</v>
      </c>
      <c r="C8" t="s">
        <v>17</v>
      </c>
      <c r="D8">
        <v>10</v>
      </c>
      <c r="E8" s="2">
        <v>235</v>
      </c>
    </row>
    <row r="9" spans="1:5" x14ac:dyDescent="0.25">
      <c r="A9" s="1">
        <v>43890</v>
      </c>
      <c r="B9" t="s">
        <v>303</v>
      </c>
      <c r="C9" t="s">
        <v>274</v>
      </c>
      <c r="D9">
        <v>3</v>
      </c>
      <c r="E9" s="2">
        <v>885</v>
      </c>
    </row>
    <row r="10" spans="1:5" x14ac:dyDescent="0.25">
      <c r="A10" s="1">
        <v>43980</v>
      </c>
      <c r="B10" t="s">
        <v>303</v>
      </c>
      <c r="C10" t="s">
        <v>17</v>
      </c>
      <c r="D10">
        <v>7</v>
      </c>
      <c r="E10" s="2">
        <v>340</v>
      </c>
    </row>
    <row r="11" spans="1:5" x14ac:dyDescent="0.25">
      <c r="A11" s="1">
        <v>43931</v>
      </c>
      <c r="B11" t="s">
        <v>303</v>
      </c>
      <c r="C11" t="s">
        <v>17</v>
      </c>
      <c r="D11">
        <v>14</v>
      </c>
      <c r="E11" s="2">
        <v>865</v>
      </c>
    </row>
    <row r="12" spans="1:5" x14ac:dyDescent="0.25">
      <c r="A12" s="1">
        <v>43992</v>
      </c>
      <c r="B12" t="s">
        <v>302</v>
      </c>
      <c r="C12" t="s">
        <v>275</v>
      </c>
      <c r="D12">
        <v>1</v>
      </c>
      <c r="E12" s="2">
        <v>692</v>
      </c>
    </row>
    <row r="13" spans="1:5" x14ac:dyDescent="0.25">
      <c r="A13" s="1">
        <v>43948</v>
      </c>
      <c r="B13" t="s">
        <v>301</v>
      </c>
      <c r="C13" t="s">
        <v>274</v>
      </c>
      <c r="D13">
        <v>11</v>
      </c>
      <c r="E13" s="2">
        <v>994</v>
      </c>
    </row>
    <row r="14" spans="1:5" x14ac:dyDescent="0.25">
      <c r="A14" s="1">
        <v>43896</v>
      </c>
      <c r="B14" t="s">
        <v>302</v>
      </c>
      <c r="C14" t="s">
        <v>274</v>
      </c>
      <c r="D14">
        <v>2</v>
      </c>
      <c r="E14" s="2">
        <v>540</v>
      </c>
    </row>
    <row r="15" spans="1:5" x14ac:dyDescent="0.25">
      <c r="A15" s="1">
        <v>43902</v>
      </c>
      <c r="B15" t="s">
        <v>303</v>
      </c>
      <c r="C15" t="s">
        <v>275</v>
      </c>
      <c r="D15">
        <v>12</v>
      </c>
      <c r="E15" s="2">
        <v>194</v>
      </c>
    </row>
    <row r="16" spans="1:5" x14ac:dyDescent="0.25">
      <c r="A16" s="1">
        <v>43897</v>
      </c>
      <c r="B16" t="s">
        <v>303</v>
      </c>
      <c r="C16" t="s">
        <v>17</v>
      </c>
      <c r="D16">
        <v>14</v>
      </c>
      <c r="E16" s="2">
        <v>303</v>
      </c>
    </row>
    <row r="17" spans="1:5" x14ac:dyDescent="0.25">
      <c r="A17" s="1">
        <v>44120</v>
      </c>
      <c r="B17" t="s">
        <v>302</v>
      </c>
      <c r="C17" t="s">
        <v>274</v>
      </c>
      <c r="D17">
        <v>13</v>
      </c>
      <c r="E17" s="2">
        <v>594</v>
      </c>
    </row>
    <row r="18" spans="1:5" x14ac:dyDescent="0.25">
      <c r="A18" s="1">
        <v>44035</v>
      </c>
      <c r="B18" t="s">
        <v>304</v>
      </c>
      <c r="C18" t="s">
        <v>17</v>
      </c>
      <c r="D18">
        <v>16</v>
      </c>
      <c r="E18" s="2">
        <v>364</v>
      </c>
    </row>
    <row r="19" spans="1:5" x14ac:dyDescent="0.25">
      <c r="A19" s="1">
        <v>44051</v>
      </c>
      <c r="B19" t="s">
        <v>302</v>
      </c>
      <c r="C19" t="s">
        <v>17</v>
      </c>
      <c r="D19">
        <v>18</v>
      </c>
      <c r="E19" s="2">
        <v>904</v>
      </c>
    </row>
    <row r="20" spans="1:5" x14ac:dyDescent="0.25">
      <c r="A20" s="1">
        <v>44038</v>
      </c>
      <c r="B20" t="s">
        <v>302</v>
      </c>
      <c r="C20" t="s">
        <v>17</v>
      </c>
      <c r="D20">
        <v>4</v>
      </c>
      <c r="E20" s="2">
        <v>436</v>
      </c>
    </row>
    <row r="21" spans="1:5" x14ac:dyDescent="0.25">
      <c r="A21" s="1">
        <v>44189</v>
      </c>
      <c r="B21" t="s">
        <v>304</v>
      </c>
      <c r="C21" t="s">
        <v>275</v>
      </c>
      <c r="D21">
        <v>4</v>
      </c>
      <c r="E21" s="2">
        <v>192</v>
      </c>
    </row>
    <row r="22" spans="1:5" x14ac:dyDescent="0.25">
      <c r="A22" s="1">
        <v>44084</v>
      </c>
      <c r="B22" t="s">
        <v>304</v>
      </c>
      <c r="C22" t="s">
        <v>13</v>
      </c>
      <c r="D22">
        <v>11</v>
      </c>
      <c r="E22" s="2">
        <v>481</v>
      </c>
    </row>
    <row r="23" spans="1:5" x14ac:dyDescent="0.25">
      <c r="A23" s="1">
        <v>43869</v>
      </c>
      <c r="B23" t="s">
        <v>302</v>
      </c>
      <c r="C23" t="s">
        <v>17</v>
      </c>
      <c r="D23">
        <v>20</v>
      </c>
      <c r="E23" s="2">
        <v>282</v>
      </c>
    </row>
    <row r="24" spans="1:5" x14ac:dyDescent="0.25">
      <c r="A24" s="1">
        <v>43925</v>
      </c>
      <c r="B24" t="s">
        <v>304</v>
      </c>
      <c r="C24" t="s">
        <v>274</v>
      </c>
      <c r="D24">
        <v>10</v>
      </c>
      <c r="E24" s="2">
        <v>538</v>
      </c>
    </row>
    <row r="25" spans="1:5" x14ac:dyDescent="0.25">
      <c r="A25" s="1">
        <v>44125</v>
      </c>
      <c r="B25" t="s">
        <v>302</v>
      </c>
      <c r="C25" t="s">
        <v>274</v>
      </c>
      <c r="D25">
        <v>6</v>
      </c>
      <c r="E25" s="2">
        <v>715</v>
      </c>
    </row>
    <row r="26" spans="1:5" x14ac:dyDescent="0.25">
      <c r="A26" s="1">
        <v>43858</v>
      </c>
      <c r="B26" t="s">
        <v>302</v>
      </c>
      <c r="C26" t="s">
        <v>274</v>
      </c>
      <c r="D26">
        <v>18</v>
      </c>
      <c r="E26" s="2">
        <v>141</v>
      </c>
    </row>
    <row r="27" spans="1:5" x14ac:dyDescent="0.25">
      <c r="A27" s="1">
        <v>44002</v>
      </c>
      <c r="B27" t="s">
        <v>301</v>
      </c>
      <c r="C27" t="s">
        <v>274</v>
      </c>
      <c r="D27">
        <v>15</v>
      </c>
      <c r="E27" s="2">
        <v>524</v>
      </c>
    </row>
    <row r="28" spans="1:5" x14ac:dyDescent="0.25">
      <c r="A28" s="1">
        <v>44136</v>
      </c>
      <c r="B28" t="s">
        <v>303</v>
      </c>
      <c r="C28" t="s">
        <v>13</v>
      </c>
      <c r="D28">
        <v>3</v>
      </c>
      <c r="E28" s="2">
        <v>639</v>
      </c>
    </row>
    <row r="29" spans="1:5" x14ac:dyDescent="0.25">
      <c r="A29" s="1">
        <v>44196</v>
      </c>
      <c r="B29" t="s">
        <v>304</v>
      </c>
      <c r="C29" t="s">
        <v>17</v>
      </c>
      <c r="D29">
        <v>2</v>
      </c>
      <c r="E29" s="2">
        <v>622</v>
      </c>
    </row>
    <row r="30" spans="1:5" x14ac:dyDescent="0.25">
      <c r="A30" s="1">
        <v>44130</v>
      </c>
      <c r="B30" t="s">
        <v>302</v>
      </c>
      <c r="C30" t="s">
        <v>13</v>
      </c>
      <c r="D30">
        <v>20</v>
      </c>
      <c r="E30" s="2">
        <v>308</v>
      </c>
    </row>
    <row r="31" spans="1:5" x14ac:dyDescent="0.25">
      <c r="A31" s="1">
        <v>43888</v>
      </c>
      <c r="B31" t="s">
        <v>303</v>
      </c>
      <c r="C31" t="s">
        <v>275</v>
      </c>
      <c r="D31">
        <v>13</v>
      </c>
      <c r="E31" s="2">
        <v>466</v>
      </c>
    </row>
    <row r="32" spans="1:5" x14ac:dyDescent="0.25">
      <c r="A32" s="1">
        <v>43962</v>
      </c>
      <c r="B32" t="s">
        <v>301</v>
      </c>
      <c r="C32" t="s">
        <v>13</v>
      </c>
      <c r="D32">
        <v>4</v>
      </c>
      <c r="E32" s="2">
        <v>199</v>
      </c>
    </row>
    <row r="33" spans="1:5" x14ac:dyDescent="0.25">
      <c r="A33" s="1">
        <v>44190</v>
      </c>
      <c r="B33" t="s">
        <v>304</v>
      </c>
      <c r="C33" t="s">
        <v>13</v>
      </c>
      <c r="D33">
        <v>15</v>
      </c>
      <c r="E33" s="2">
        <v>573</v>
      </c>
    </row>
    <row r="34" spans="1:5" x14ac:dyDescent="0.25">
      <c r="A34" s="1">
        <v>44089</v>
      </c>
      <c r="B34" t="s">
        <v>304</v>
      </c>
      <c r="C34" t="s">
        <v>275</v>
      </c>
      <c r="D34">
        <v>8</v>
      </c>
      <c r="E34" s="2">
        <v>134</v>
      </c>
    </row>
    <row r="35" spans="1:5" x14ac:dyDescent="0.25">
      <c r="A35" s="1">
        <v>43845</v>
      </c>
      <c r="B35" t="s">
        <v>301</v>
      </c>
      <c r="C35" t="s">
        <v>13</v>
      </c>
      <c r="D35">
        <v>5</v>
      </c>
      <c r="E35" s="2">
        <v>544</v>
      </c>
    </row>
    <row r="36" spans="1:5" x14ac:dyDescent="0.25">
      <c r="A36" s="1">
        <v>44170</v>
      </c>
      <c r="B36" t="s">
        <v>304</v>
      </c>
      <c r="C36" t="s">
        <v>17</v>
      </c>
      <c r="D36">
        <v>10</v>
      </c>
      <c r="E36" s="2">
        <v>621</v>
      </c>
    </row>
    <row r="37" spans="1:5" x14ac:dyDescent="0.25">
      <c r="A37" s="1">
        <v>44016</v>
      </c>
      <c r="B37" t="s">
        <v>301</v>
      </c>
      <c r="C37" t="s">
        <v>275</v>
      </c>
      <c r="D37">
        <v>20</v>
      </c>
      <c r="E37" s="2">
        <v>436</v>
      </c>
    </row>
    <row r="38" spans="1:5" x14ac:dyDescent="0.25">
      <c r="A38" s="1">
        <v>43889</v>
      </c>
      <c r="B38" t="s">
        <v>302</v>
      </c>
      <c r="C38" t="s">
        <v>13</v>
      </c>
      <c r="D38">
        <v>1</v>
      </c>
      <c r="E38" s="2">
        <v>701</v>
      </c>
    </row>
    <row r="39" spans="1:5" x14ac:dyDescent="0.25">
      <c r="A39" s="1">
        <v>44130</v>
      </c>
      <c r="B39" t="s">
        <v>303</v>
      </c>
      <c r="C39" t="s">
        <v>275</v>
      </c>
      <c r="D39">
        <v>9</v>
      </c>
      <c r="E39" s="2">
        <v>831</v>
      </c>
    </row>
    <row r="40" spans="1:5" x14ac:dyDescent="0.25">
      <c r="A40" s="1">
        <v>44002</v>
      </c>
      <c r="B40" t="s">
        <v>303</v>
      </c>
      <c r="C40" t="s">
        <v>13</v>
      </c>
      <c r="D40">
        <v>2</v>
      </c>
      <c r="E40" s="2">
        <v>554</v>
      </c>
    </row>
    <row r="41" spans="1:5" x14ac:dyDescent="0.25">
      <c r="A41" s="1">
        <v>44166</v>
      </c>
      <c r="B41" t="s">
        <v>301</v>
      </c>
      <c r="C41" t="s">
        <v>275</v>
      </c>
      <c r="D41">
        <v>13</v>
      </c>
      <c r="E41" s="2">
        <v>759</v>
      </c>
    </row>
    <row r="42" spans="1:5" x14ac:dyDescent="0.25">
      <c r="A42" s="1">
        <v>44070</v>
      </c>
      <c r="B42" t="s">
        <v>301</v>
      </c>
      <c r="C42" t="s">
        <v>13</v>
      </c>
      <c r="D42">
        <v>8</v>
      </c>
      <c r="E42" s="2">
        <v>889</v>
      </c>
    </row>
    <row r="43" spans="1:5" x14ac:dyDescent="0.25">
      <c r="A43" s="1">
        <v>43968</v>
      </c>
      <c r="B43" t="s">
        <v>303</v>
      </c>
      <c r="C43" t="s">
        <v>275</v>
      </c>
      <c r="D43">
        <v>10</v>
      </c>
      <c r="E43" s="2">
        <v>744</v>
      </c>
    </row>
    <row r="44" spans="1:5" x14ac:dyDescent="0.25">
      <c r="A44" s="1">
        <v>44183</v>
      </c>
      <c r="B44" t="s">
        <v>303</v>
      </c>
      <c r="C44" t="s">
        <v>13</v>
      </c>
      <c r="D44">
        <v>8</v>
      </c>
      <c r="E44" s="2">
        <v>303</v>
      </c>
    </row>
    <row r="45" spans="1:5" x14ac:dyDescent="0.25">
      <c r="A45" s="1">
        <v>44045</v>
      </c>
      <c r="B45" t="s">
        <v>304</v>
      </c>
      <c r="C45" t="s">
        <v>275</v>
      </c>
      <c r="D45">
        <v>6</v>
      </c>
      <c r="E45" s="2">
        <v>548</v>
      </c>
    </row>
    <row r="46" spans="1:5" x14ac:dyDescent="0.25">
      <c r="A46" s="1">
        <v>43962</v>
      </c>
      <c r="B46" t="s">
        <v>303</v>
      </c>
      <c r="C46" t="s">
        <v>275</v>
      </c>
      <c r="D46">
        <v>11</v>
      </c>
      <c r="E46" s="2">
        <v>839</v>
      </c>
    </row>
    <row r="47" spans="1:5" x14ac:dyDescent="0.25">
      <c r="A47" s="1">
        <v>43995</v>
      </c>
      <c r="B47" t="s">
        <v>301</v>
      </c>
      <c r="C47" t="s">
        <v>13</v>
      </c>
      <c r="D47">
        <v>3</v>
      </c>
      <c r="E47" s="2">
        <v>202</v>
      </c>
    </row>
    <row r="48" spans="1:5" x14ac:dyDescent="0.25">
      <c r="A48" s="1">
        <v>43840</v>
      </c>
      <c r="B48" t="s">
        <v>302</v>
      </c>
      <c r="C48" t="s">
        <v>275</v>
      </c>
      <c r="D48">
        <v>8</v>
      </c>
      <c r="E48" s="2">
        <v>723</v>
      </c>
    </row>
    <row r="49" spans="1:5" x14ac:dyDescent="0.25">
      <c r="A49" s="1">
        <v>43891</v>
      </c>
      <c r="B49" t="s">
        <v>304</v>
      </c>
      <c r="C49" t="s">
        <v>13</v>
      </c>
      <c r="D49">
        <v>8</v>
      </c>
      <c r="E49" s="2">
        <v>541</v>
      </c>
    </row>
    <row r="50" spans="1:5" x14ac:dyDescent="0.25">
      <c r="A50" s="1">
        <v>44179</v>
      </c>
      <c r="B50" t="s">
        <v>304</v>
      </c>
      <c r="C50" t="s">
        <v>274</v>
      </c>
      <c r="D50">
        <v>9</v>
      </c>
      <c r="E50" s="2">
        <v>915</v>
      </c>
    </row>
    <row r="51" spans="1:5" x14ac:dyDescent="0.25">
      <c r="A51" s="1">
        <v>44111</v>
      </c>
      <c r="B51" t="s">
        <v>303</v>
      </c>
      <c r="C51" t="s">
        <v>17</v>
      </c>
      <c r="D51">
        <v>7</v>
      </c>
      <c r="E51" s="2">
        <v>163</v>
      </c>
    </row>
    <row r="52" spans="1:5" x14ac:dyDescent="0.25">
      <c r="A52" s="1">
        <v>43976</v>
      </c>
      <c r="B52" t="s">
        <v>303</v>
      </c>
      <c r="C52" t="s">
        <v>275</v>
      </c>
      <c r="D52">
        <v>18</v>
      </c>
      <c r="E52" s="2">
        <v>328</v>
      </c>
    </row>
    <row r="53" spans="1:5" x14ac:dyDescent="0.25">
      <c r="A53" s="1">
        <v>44116</v>
      </c>
      <c r="B53" t="s">
        <v>301</v>
      </c>
      <c r="C53" t="s">
        <v>13</v>
      </c>
      <c r="D53">
        <v>16</v>
      </c>
      <c r="E53" s="2">
        <v>640</v>
      </c>
    </row>
    <row r="54" spans="1:5" x14ac:dyDescent="0.25">
      <c r="A54" s="1">
        <v>43857</v>
      </c>
      <c r="B54" t="s">
        <v>302</v>
      </c>
      <c r="C54" t="s">
        <v>275</v>
      </c>
      <c r="D54">
        <v>15</v>
      </c>
      <c r="E54" s="2">
        <v>734</v>
      </c>
    </row>
    <row r="55" spans="1:5" x14ac:dyDescent="0.25">
      <c r="A55" s="1">
        <v>44036</v>
      </c>
      <c r="B55" t="s">
        <v>303</v>
      </c>
      <c r="C55" t="s">
        <v>17</v>
      </c>
      <c r="D55">
        <v>8</v>
      </c>
      <c r="E55" s="2">
        <v>668</v>
      </c>
    </row>
    <row r="56" spans="1:5" x14ac:dyDescent="0.25">
      <c r="A56" s="1">
        <v>43857</v>
      </c>
      <c r="B56" t="s">
        <v>304</v>
      </c>
      <c r="C56" t="s">
        <v>17</v>
      </c>
      <c r="D56">
        <v>12</v>
      </c>
      <c r="E56" s="2">
        <v>116</v>
      </c>
    </row>
    <row r="57" spans="1:5" x14ac:dyDescent="0.25">
      <c r="A57" s="1">
        <v>43869</v>
      </c>
      <c r="B57" t="s">
        <v>301</v>
      </c>
      <c r="C57" t="s">
        <v>17</v>
      </c>
      <c r="D57">
        <v>7</v>
      </c>
      <c r="E57" s="2">
        <v>484</v>
      </c>
    </row>
    <row r="58" spans="1:5" x14ac:dyDescent="0.25">
      <c r="A58" s="1">
        <v>44040</v>
      </c>
      <c r="B58" t="s">
        <v>302</v>
      </c>
      <c r="C58" t="s">
        <v>17</v>
      </c>
      <c r="D58">
        <v>4</v>
      </c>
      <c r="E58" s="2">
        <v>236</v>
      </c>
    </row>
    <row r="59" spans="1:5" x14ac:dyDescent="0.25">
      <c r="A59" s="1">
        <v>44038</v>
      </c>
      <c r="B59" t="s">
        <v>302</v>
      </c>
      <c r="C59" t="s">
        <v>275</v>
      </c>
      <c r="D59">
        <v>17</v>
      </c>
      <c r="E59" s="2">
        <v>256</v>
      </c>
    </row>
    <row r="60" spans="1:5" x14ac:dyDescent="0.25">
      <c r="A60" s="1">
        <v>44048</v>
      </c>
      <c r="B60" t="s">
        <v>304</v>
      </c>
      <c r="C60" t="s">
        <v>275</v>
      </c>
      <c r="D60">
        <v>14</v>
      </c>
      <c r="E60" s="2">
        <v>202</v>
      </c>
    </row>
    <row r="61" spans="1:5" x14ac:dyDescent="0.25">
      <c r="A61" s="1">
        <v>43853</v>
      </c>
      <c r="B61" t="s">
        <v>303</v>
      </c>
      <c r="C61" t="s">
        <v>274</v>
      </c>
      <c r="D61">
        <v>8</v>
      </c>
      <c r="E61" s="2">
        <v>907</v>
      </c>
    </row>
    <row r="62" spans="1:5" x14ac:dyDescent="0.25">
      <c r="A62" s="1">
        <v>43878</v>
      </c>
      <c r="B62" t="s">
        <v>303</v>
      </c>
      <c r="C62" t="s">
        <v>274</v>
      </c>
      <c r="D62">
        <v>3</v>
      </c>
      <c r="E62" s="2">
        <v>926</v>
      </c>
    </row>
    <row r="63" spans="1:5" x14ac:dyDescent="0.25">
      <c r="A63" s="1">
        <v>43872</v>
      </c>
      <c r="B63" t="s">
        <v>301</v>
      </c>
      <c r="C63" t="s">
        <v>17</v>
      </c>
      <c r="D63">
        <v>3</v>
      </c>
      <c r="E63" s="2">
        <v>993</v>
      </c>
    </row>
    <row r="64" spans="1:5" x14ac:dyDescent="0.25">
      <c r="A64" s="1">
        <v>44008</v>
      </c>
      <c r="B64" t="s">
        <v>302</v>
      </c>
      <c r="C64" t="s">
        <v>17</v>
      </c>
      <c r="D64">
        <v>3</v>
      </c>
      <c r="E64" s="2">
        <v>222</v>
      </c>
    </row>
    <row r="65" spans="1:5" x14ac:dyDescent="0.25">
      <c r="A65" s="1">
        <v>44012</v>
      </c>
      <c r="B65" t="s">
        <v>304</v>
      </c>
      <c r="C65" t="s">
        <v>274</v>
      </c>
      <c r="D65">
        <v>9</v>
      </c>
      <c r="E65" s="2">
        <v>740</v>
      </c>
    </row>
    <row r="66" spans="1:5" x14ac:dyDescent="0.25">
      <c r="A66" s="1">
        <v>44041</v>
      </c>
      <c r="B66" t="s">
        <v>301</v>
      </c>
      <c r="C66" t="s">
        <v>275</v>
      </c>
      <c r="D66">
        <v>15</v>
      </c>
      <c r="E66" s="2">
        <v>622</v>
      </c>
    </row>
    <row r="67" spans="1:5" x14ac:dyDescent="0.25">
      <c r="A67" s="1">
        <v>43984</v>
      </c>
      <c r="B67" t="s">
        <v>303</v>
      </c>
      <c r="C67" t="s">
        <v>275</v>
      </c>
      <c r="D67">
        <v>8</v>
      </c>
      <c r="E67" s="2">
        <v>992</v>
      </c>
    </row>
    <row r="68" spans="1:5" x14ac:dyDescent="0.25">
      <c r="A68" s="1">
        <v>43992</v>
      </c>
      <c r="B68" t="s">
        <v>304</v>
      </c>
      <c r="C68" t="s">
        <v>13</v>
      </c>
      <c r="D68">
        <v>18</v>
      </c>
      <c r="E68" s="2">
        <v>549</v>
      </c>
    </row>
    <row r="69" spans="1:5" x14ac:dyDescent="0.25">
      <c r="A69" s="1">
        <v>43944</v>
      </c>
      <c r="B69" t="s">
        <v>302</v>
      </c>
      <c r="C69" t="s">
        <v>13</v>
      </c>
      <c r="D69">
        <v>10</v>
      </c>
      <c r="E69" s="2">
        <v>371</v>
      </c>
    </row>
    <row r="70" spans="1:5" x14ac:dyDescent="0.25">
      <c r="A70" s="1">
        <v>43922</v>
      </c>
      <c r="B70" t="s">
        <v>303</v>
      </c>
      <c r="C70" t="s">
        <v>274</v>
      </c>
      <c r="D70">
        <v>4</v>
      </c>
      <c r="E70" s="2">
        <v>923</v>
      </c>
    </row>
    <row r="71" spans="1:5" x14ac:dyDescent="0.25">
      <c r="A71" s="1">
        <v>43996</v>
      </c>
      <c r="B71" t="s">
        <v>303</v>
      </c>
      <c r="C71" t="s">
        <v>274</v>
      </c>
      <c r="D71">
        <v>5</v>
      </c>
      <c r="E71" s="2">
        <v>948</v>
      </c>
    </row>
    <row r="72" spans="1:5" x14ac:dyDescent="0.25">
      <c r="A72" s="1">
        <v>43989</v>
      </c>
      <c r="B72" t="s">
        <v>303</v>
      </c>
      <c r="C72" t="s">
        <v>275</v>
      </c>
      <c r="D72">
        <v>4</v>
      </c>
      <c r="E72" s="2">
        <v>474</v>
      </c>
    </row>
    <row r="73" spans="1:5" x14ac:dyDescent="0.25">
      <c r="A73" s="1">
        <v>43957</v>
      </c>
      <c r="B73" t="s">
        <v>303</v>
      </c>
      <c r="C73" t="s">
        <v>275</v>
      </c>
      <c r="D73">
        <v>3</v>
      </c>
      <c r="E73" s="2">
        <v>124</v>
      </c>
    </row>
    <row r="74" spans="1:5" x14ac:dyDescent="0.25">
      <c r="A74" s="1">
        <v>44035</v>
      </c>
      <c r="B74" t="s">
        <v>303</v>
      </c>
      <c r="C74" t="s">
        <v>274</v>
      </c>
      <c r="D74">
        <v>2</v>
      </c>
      <c r="E74" s="2">
        <v>758</v>
      </c>
    </row>
    <row r="75" spans="1:5" x14ac:dyDescent="0.25">
      <c r="A75" s="1">
        <v>44145</v>
      </c>
      <c r="B75" t="s">
        <v>302</v>
      </c>
      <c r="C75" t="s">
        <v>13</v>
      </c>
      <c r="D75">
        <v>11</v>
      </c>
      <c r="E75" s="2">
        <v>126</v>
      </c>
    </row>
    <row r="76" spans="1:5" x14ac:dyDescent="0.25">
      <c r="A76" s="1">
        <v>44103</v>
      </c>
      <c r="B76" t="s">
        <v>303</v>
      </c>
      <c r="C76" t="s">
        <v>275</v>
      </c>
      <c r="D76">
        <v>9</v>
      </c>
      <c r="E76" s="2">
        <v>735</v>
      </c>
    </row>
    <row r="77" spans="1:5" x14ac:dyDescent="0.25">
      <c r="A77" s="1">
        <v>44061</v>
      </c>
      <c r="B77" t="s">
        <v>301</v>
      </c>
      <c r="C77" t="s">
        <v>275</v>
      </c>
      <c r="D77">
        <v>16</v>
      </c>
      <c r="E77" s="2">
        <v>243</v>
      </c>
    </row>
    <row r="78" spans="1:5" x14ac:dyDescent="0.25">
      <c r="A78" s="1">
        <v>44090</v>
      </c>
      <c r="B78" t="s">
        <v>301</v>
      </c>
      <c r="C78" t="s">
        <v>17</v>
      </c>
      <c r="D78">
        <v>3</v>
      </c>
      <c r="E78" s="2">
        <v>356</v>
      </c>
    </row>
    <row r="79" spans="1:5" x14ac:dyDescent="0.25">
      <c r="A79" s="1">
        <v>44143</v>
      </c>
      <c r="B79" t="s">
        <v>303</v>
      </c>
      <c r="C79" t="s">
        <v>17</v>
      </c>
      <c r="D79">
        <v>19</v>
      </c>
      <c r="E79" s="2">
        <v>217</v>
      </c>
    </row>
    <row r="80" spans="1:5" x14ac:dyDescent="0.25">
      <c r="A80" s="1">
        <v>43917</v>
      </c>
      <c r="B80" t="s">
        <v>303</v>
      </c>
      <c r="C80" t="s">
        <v>275</v>
      </c>
      <c r="D80">
        <v>19</v>
      </c>
      <c r="E80" s="2">
        <v>992</v>
      </c>
    </row>
    <row r="81" spans="1:5" x14ac:dyDescent="0.25">
      <c r="A81" s="1">
        <v>44108</v>
      </c>
      <c r="B81" t="s">
        <v>304</v>
      </c>
      <c r="C81" t="s">
        <v>13</v>
      </c>
      <c r="D81">
        <v>12</v>
      </c>
      <c r="E81" s="2">
        <v>362</v>
      </c>
    </row>
    <row r="82" spans="1:5" x14ac:dyDescent="0.25">
      <c r="A82" s="1">
        <v>44075</v>
      </c>
      <c r="B82" t="s">
        <v>303</v>
      </c>
      <c r="C82" t="s">
        <v>17</v>
      </c>
      <c r="D82">
        <v>15</v>
      </c>
      <c r="E82" s="2">
        <v>747</v>
      </c>
    </row>
    <row r="83" spans="1:5" x14ac:dyDescent="0.25">
      <c r="A83" s="1">
        <v>43855</v>
      </c>
      <c r="B83" t="s">
        <v>301</v>
      </c>
      <c r="C83" t="s">
        <v>274</v>
      </c>
      <c r="D83">
        <v>1</v>
      </c>
      <c r="E83" s="2">
        <v>960</v>
      </c>
    </row>
    <row r="84" spans="1:5" x14ac:dyDescent="0.25">
      <c r="A84" s="1">
        <v>43954</v>
      </c>
      <c r="B84" t="s">
        <v>303</v>
      </c>
      <c r="C84" t="s">
        <v>13</v>
      </c>
      <c r="D84">
        <v>11</v>
      </c>
      <c r="E84" s="2">
        <v>913</v>
      </c>
    </row>
    <row r="85" spans="1:5" x14ac:dyDescent="0.25">
      <c r="A85" s="1">
        <v>44160</v>
      </c>
      <c r="B85" t="s">
        <v>301</v>
      </c>
      <c r="C85" t="s">
        <v>275</v>
      </c>
      <c r="D85">
        <v>5</v>
      </c>
      <c r="E85" s="2">
        <v>168</v>
      </c>
    </row>
    <row r="86" spans="1:5" x14ac:dyDescent="0.25">
      <c r="A86" s="1">
        <v>43991</v>
      </c>
      <c r="B86" t="s">
        <v>301</v>
      </c>
      <c r="C86" t="s">
        <v>13</v>
      </c>
      <c r="D86">
        <v>11</v>
      </c>
      <c r="E86" s="2">
        <v>128</v>
      </c>
    </row>
    <row r="87" spans="1:5" x14ac:dyDescent="0.25">
      <c r="A87" s="1">
        <v>43928</v>
      </c>
      <c r="B87" t="s">
        <v>301</v>
      </c>
      <c r="C87" t="s">
        <v>275</v>
      </c>
      <c r="D87">
        <v>16</v>
      </c>
      <c r="E87" s="2">
        <v>166</v>
      </c>
    </row>
    <row r="88" spans="1:5" x14ac:dyDescent="0.25">
      <c r="A88" s="1">
        <v>43975</v>
      </c>
      <c r="B88" t="s">
        <v>302</v>
      </c>
      <c r="C88" t="s">
        <v>17</v>
      </c>
      <c r="D88">
        <v>11</v>
      </c>
      <c r="E88" s="2">
        <v>294</v>
      </c>
    </row>
    <row r="89" spans="1:5" x14ac:dyDescent="0.25">
      <c r="A89" s="1">
        <v>43994</v>
      </c>
      <c r="B89" t="s">
        <v>302</v>
      </c>
      <c r="C89" t="s">
        <v>17</v>
      </c>
      <c r="D89">
        <v>9</v>
      </c>
      <c r="E89" s="2">
        <v>895</v>
      </c>
    </row>
    <row r="90" spans="1:5" x14ac:dyDescent="0.25">
      <c r="A90" s="1">
        <v>43926</v>
      </c>
      <c r="B90" t="s">
        <v>304</v>
      </c>
      <c r="C90" t="s">
        <v>17</v>
      </c>
      <c r="D90">
        <v>10</v>
      </c>
      <c r="E90" s="2">
        <v>441</v>
      </c>
    </row>
    <row r="91" spans="1:5" x14ac:dyDescent="0.25">
      <c r="A91" s="1">
        <v>44153</v>
      </c>
      <c r="B91" t="s">
        <v>301</v>
      </c>
      <c r="C91" t="s">
        <v>13</v>
      </c>
      <c r="D91">
        <v>14</v>
      </c>
      <c r="E91" s="2">
        <v>175</v>
      </c>
    </row>
    <row r="92" spans="1:5" x14ac:dyDescent="0.25">
      <c r="A92" s="1">
        <v>43943</v>
      </c>
      <c r="B92" t="s">
        <v>303</v>
      </c>
      <c r="C92" t="s">
        <v>13</v>
      </c>
      <c r="D92">
        <v>11</v>
      </c>
      <c r="E92" s="2">
        <v>888</v>
      </c>
    </row>
    <row r="93" spans="1:5" x14ac:dyDescent="0.25">
      <c r="A93" s="1">
        <v>44108</v>
      </c>
      <c r="B93" t="s">
        <v>301</v>
      </c>
      <c r="C93" t="s">
        <v>275</v>
      </c>
      <c r="D93">
        <v>11</v>
      </c>
      <c r="E93" s="2">
        <v>583</v>
      </c>
    </row>
    <row r="94" spans="1:5" x14ac:dyDescent="0.25">
      <c r="A94" s="1">
        <v>44156</v>
      </c>
      <c r="B94" t="s">
        <v>302</v>
      </c>
      <c r="C94" t="s">
        <v>274</v>
      </c>
      <c r="D94">
        <v>14</v>
      </c>
      <c r="E94" s="2">
        <v>265</v>
      </c>
    </row>
    <row r="95" spans="1:5" x14ac:dyDescent="0.25">
      <c r="A95" s="1">
        <v>44024</v>
      </c>
      <c r="B95" t="s">
        <v>304</v>
      </c>
      <c r="C95" t="s">
        <v>13</v>
      </c>
      <c r="D95">
        <v>5</v>
      </c>
      <c r="E95" s="2">
        <v>226</v>
      </c>
    </row>
    <row r="96" spans="1:5" x14ac:dyDescent="0.25">
      <c r="A96" s="1">
        <v>43980</v>
      </c>
      <c r="B96" t="s">
        <v>302</v>
      </c>
      <c r="C96" t="s">
        <v>274</v>
      </c>
      <c r="D96">
        <v>11</v>
      </c>
      <c r="E96" s="2">
        <v>424</v>
      </c>
    </row>
    <row r="97" spans="1:5" x14ac:dyDescent="0.25">
      <c r="A97" s="1">
        <v>44015</v>
      </c>
      <c r="B97" t="s">
        <v>302</v>
      </c>
      <c r="C97" t="s">
        <v>17</v>
      </c>
      <c r="D97">
        <v>4</v>
      </c>
      <c r="E97" s="2">
        <v>697</v>
      </c>
    </row>
    <row r="98" spans="1:5" x14ac:dyDescent="0.25">
      <c r="A98" s="1">
        <v>43839</v>
      </c>
      <c r="B98" t="s">
        <v>302</v>
      </c>
      <c r="C98" t="s">
        <v>274</v>
      </c>
      <c r="D98">
        <v>10</v>
      </c>
      <c r="E98" s="2">
        <v>670</v>
      </c>
    </row>
    <row r="99" spans="1:5" x14ac:dyDescent="0.25">
      <c r="A99" s="1">
        <v>43881</v>
      </c>
      <c r="B99" t="s">
        <v>304</v>
      </c>
      <c r="C99" t="s">
        <v>13</v>
      </c>
      <c r="D99">
        <v>18</v>
      </c>
      <c r="E99" s="2">
        <v>402</v>
      </c>
    </row>
    <row r="100" spans="1:5" x14ac:dyDescent="0.25">
      <c r="A100" s="1">
        <v>43865</v>
      </c>
      <c r="B100" t="s">
        <v>304</v>
      </c>
      <c r="C100" t="s">
        <v>274</v>
      </c>
      <c r="D100">
        <v>16</v>
      </c>
      <c r="E100" s="2">
        <v>916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AB3AB-2FA4-460E-9F11-95ACFE16E8A5}">
  <dimension ref="A1:M8"/>
  <sheetViews>
    <sheetView zoomScale="130" zoomScaleNormal="130" workbookViewId="0">
      <selection activeCell="D1" sqref="D1"/>
    </sheetView>
  </sheetViews>
  <sheetFormatPr defaultRowHeight="15" x14ac:dyDescent="0.25"/>
  <sheetData>
    <row r="1" spans="1:13" ht="18.75" x14ac:dyDescent="0.3">
      <c r="A1" s="76" t="s">
        <v>400</v>
      </c>
      <c r="B1" s="76"/>
      <c r="C1" s="76"/>
      <c r="E1" s="76" t="s">
        <v>401</v>
      </c>
      <c r="F1" s="76"/>
      <c r="G1" s="76"/>
      <c r="H1" s="76"/>
      <c r="J1" s="76" t="s">
        <v>402</v>
      </c>
      <c r="K1" s="76"/>
      <c r="L1" s="76"/>
      <c r="M1" s="76"/>
    </row>
    <row r="2" spans="1:13" x14ac:dyDescent="0.25">
      <c r="A2" s="13" t="s">
        <v>305</v>
      </c>
      <c r="B2" s="13" t="s">
        <v>315</v>
      </c>
      <c r="C2" s="13" t="s">
        <v>307</v>
      </c>
      <c r="E2" s="13" t="s">
        <v>305</v>
      </c>
      <c r="F2" s="13" t="s">
        <v>315</v>
      </c>
      <c r="G2" s="13" t="s">
        <v>316</v>
      </c>
      <c r="H2" s="13" t="s">
        <v>307</v>
      </c>
      <c r="J2" s="13" t="s">
        <v>305</v>
      </c>
      <c r="K2" s="13" t="s">
        <v>315</v>
      </c>
      <c r="L2" s="13" t="s">
        <v>316</v>
      </c>
      <c r="M2" s="13" t="s">
        <v>307</v>
      </c>
    </row>
    <row r="3" spans="1:13" x14ac:dyDescent="0.25">
      <c r="A3" t="s">
        <v>312</v>
      </c>
      <c r="B3">
        <v>89</v>
      </c>
      <c r="E3" t="s">
        <v>312</v>
      </c>
      <c r="F3">
        <v>89</v>
      </c>
      <c r="G3">
        <v>77</v>
      </c>
      <c r="J3" t="s">
        <v>312</v>
      </c>
      <c r="K3">
        <v>89</v>
      </c>
      <c r="L3">
        <v>77</v>
      </c>
    </row>
    <row r="4" spans="1:13" x14ac:dyDescent="0.25">
      <c r="A4" t="s">
        <v>309</v>
      </c>
      <c r="B4">
        <v>76</v>
      </c>
      <c r="E4" t="s">
        <v>309</v>
      </c>
      <c r="F4">
        <v>76</v>
      </c>
      <c r="G4">
        <v>63</v>
      </c>
      <c r="J4" t="s">
        <v>309</v>
      </c>
      <c r="K4">
        <v>76</v>
      </c>
      <c r="L4">
        <v>63</v>
      </c>
    </row>
    <row r="5" spans="1:13" x14ac:dyDescent="0.25">
      <c r="A5" t="s">
        <v>249</v>
      </c>
      <c r="B5">
        <v>93</v>
      </c>
      <c r="E5" t="s">
        <v>249</v>
      </c>
      <c r="F5">
        <v>93</v>
      </c>
      <c r="G5">
        <v>84</v>
      </c>
      <c r="J5" t="s">
        <v>249</v>
      </c>
      <c r="K5">
        <v>93</v>
      </c>
      <c r="L5">
        <v>84</v>
      </c>
    </row>
    <row r="6" spans="1:13" x14ac:dyDescent="0.25">
      <c r="A6" t="s">
        <v>313</v>
      </c>
      <c r="B6">
        <v>62</v>
      </c>
      <c r="E6" t="s">
        <v>313</v>
      </c>
      <c r="F6">
        <v>62</v>
      </c>
      <c r="G6">
        <v>81</v>
      </c>
      <c r="J6" t="s">
        <v>313</v>
      </c>
      <c r="K6">
        <v>62</v>
      </c>
      <c r="L6">
        <v>81</v>
      </c>
    </row>
    <row r="7" spans="1:13" x14ac:dyDescent="0.25">
      <c r="A7" t="s">
        <v>314</v>
      </c>
      <c r="B7">
        <v>90</v>
      </c>
      <c r="E7" t="s">
        <v>314</v>
      </c>
      <c r="F7">
        <v>90</v>
      </c>
      <c r="G7">
        <v>85</v>
      </c>
      <c r="J7" t="s">
        <v>314</v>
      </c>
      <c r="K7">
        <v>90</v>
      </c>
      <c r="L7">
        <v>85</v>
      </c>
    </row>
    <row r="8" spans="1:13" x14ac:dyDescent="0.25">
      <c r="A8" t="s">
        <v>310</v>
      </c>
      <c r="B8">
        <v>81</v>
      </c>
      <c r="E8" t="s">
        <v>310</v>
      </c>
      <c r="F8">
        <v>81</v>
      </c>
      <c r="G8">
        <v>63</v>
      </c>
      <c r="J8" t="s">
        <v>310</v>
      </c>
      <c r="K8">
        <v>81</v>
      </c>
      <c r="L8">
        <v>64</v>
      </c>
    </row>
  </sheetData>
  <mergeCells count="3">
    <mergeCell ref="A1:C1"/>
    <mergeCell ref="E1:H1"/>
    <mergeCell ref="J1:M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83AD4-D30C-451D-87BC-D95B7311F692}">
  <dimension ref="A1:G17"/>
  <sheetViews>
    <sheetView zoomScale="130" zoomScaleNormal="130" workbookViewId="0">
      <selection activeCell="D1" sqref="D1"/>
    </sheetView>
  </sheetViews>
  <sheetFormatPr defaultRowHeight="15" x14ac:dyDescent="0.25"/>
  <cols>
    <col min="4" max="4" width="10.140625" bestFit="1" customWidth="1"/>
  </cols>
  <sheetData>
    <row r="1" spans="1:7" ht="18.75" x14ac:dyDescent="0.3">
      <c r="A1" s="76" t="s">
        <v>403</v>
      </c>
      <c r="B1" s="76"/>
      <c r="C1" s="76"/>
      <c r="E1" s="76" t="s">
        <v>404</v>
      </c>
      <c r="F1" s="76"/>
      <c r="G1" s="76"/>
    </row>
    <row r="2" spans="1:7" x14ac:dyDescent="0.25">
      <c r="A2" s="13" t="s">
        <v>305</v>
      </c>
      <c r="B2" s="13" t="s">
        <v>306</v>
      </c>
      <c r="C2" s="13" t="s">
        <v>320</v>
      </c>
      <c r="E2" s="13" t="s">
        <v>320</v>
      </c>
      <c r="F2" s="13" t="s">
        <v>326</v>
      </c>
    </row>
    <row r="3" spans="1:7" x14ac:dyDescent="0.25">
      <c r="A3" t="s">
        <v>312</v>
      </c>
      <c r="B3">
        <v>89</v>
      </c>
      <c r="E3" t="s">
        <v>321</v>
      </c>
    </row>
    <row r="4" spans="1:7" x14ac:dyDescent="0.25">
      <c r="A4" t="s">
        <v>309</v>
      </c>
      <c r="B4">
        <v>76</v>
      </c>
      <c r="E4" t="s">
        <v>322</v>
      </c>
    </row>
    <row r="5" spans="1:7" x14ac:dyDescent="0.25">
      <c r="A5" t="s">
        <v>249</v>
      </c>
      <c r="B5">
        <v>93</v>
      </c>
      <c r="E5" t="s">
        <v>323</v>
      </c>
    </row>
    <row r="6" spans="1:7" x14ac:dyDescent="0.25">
      <c r="A6" t="s">
        <v>313</v>
      </c>
      <c r="B6">
        <v>62</v>
      </c>
      <c r="E6" t="s">
        <v>324</v>
      </c>
    </row>
    <row r="7" spans="1:7" x14ac:dyDescent="0.25">
      <c r="A7" t="s">
        <v>314</v>
      </c>
      <c r="B7">
        <v>90</v>
      </c>
      <c r="E7" t="s">
        <v>325</v>
      </c>
    </row>
    <row r="8" spans="1:7" x14ac:dyDescent="0.25">
      <c r="A8" t="s">
        <v>310</v>
      </c>
      <c r="B8">
        <v>81</v>
      </c>
    </row>
    <row r="9" spans="1:7" x14ac:dyDescent="0.25">
      <c r="A9" t="s">
        <v>317</v>
      </c>
      <c r="B9">
        <v>58</v>
      </c>
    </row>
    <row r="10" spans="1:7" x14ac:dyDescent="0.25">
      <c r="A10" t="s">
        <v>308</v>
      </c>
      <c r="B10">
        <v>74</v>
      </c>
    </row>
    <row r="11" spans="1:7" x14ac:dyDescent="0.25">
      <c r="A11" t="s">
        <v>318</v>
      </c>
      <c r="B11">
        <v>67</v>
      </c>
    </row>
    <row r="12" spans="1:7" x14ac:dyDescent="0.25">
      <c r="A12" t="s">
        <v>57</v>
      </c>
      <c r="B12">
        <v>95</v>
      </c>
    </row>
    <row r="13" spans="1:7" x14ac:dyDescent="0.25">
      <c r="A13" t="s">
        <v>63</v>
      </c>
      <c r="B13">
        <v>70</v>
      </c>
    </row>
    <row r="14" spans="1:7" x14ac:dyDescent="0.25">
      <c r="A14" t="s">
        <v>319</v>
      </c>
      <c r="B14">
        <v>86</v>
      </c>
    </row>
    <row r="15" spans="1:7" x14ac:dyDescent="0.25">
      <c r="A15" t="s">
        <v>311</v>
      </c>
      <c r="B15">
        <v>90</v>
      </c>
    </row>
    <row r="17" spans="4:4" x14ac:dyDescent="0.25">
      <c r="D17" s="13"/>
    </row>
  </sheetData>
  <mergeCells count="2">
    <mergeCell ref="A1:C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Employee Data</vt:lpstr>
      <vt:lpstr>Sort, Filter, Sub</vt:lpstr>
      <vt:lpstr>DFunctions</vt:lpstr>
      <vt:lpstr>Data Validation</vt:lpstr>
      <vt:lpstr>Dynamic Drop Down List</vt:lpstr>
      <vt:lpstr>Dependent Drop Down List</vt:lpstr>
      <vt:lpstr>PivotTables</vt:lpstr>
      <vt:lpstr>IF Function</vt:lpstr>
      <vt:lpstr>Nested IF</vt:lpstr>
      <vt:lpstr>VLOOKUP</vt:lpstr>
      <vt:lpstr>HLOOKUP</vt:lpstr>
      <vt:lpstr>INDEX &amp; MATCH</vt:lpstr>
      <vt:lpstr>Text Functions</vt:lpstr>
      <vt:lpstr>CONCATENATE</vt:lpstr>
      <vt:lpstr>TEXT Tips</vt:lpstr>
      <vt:lpstr>Sales 2018</vt:lpstr>
      <vt:lpstr>Sales 2019</vt:lpstr>
      <vt:lpstr>Sales 2020</vt:lpstr>
      <vt:lpstr>Sales Summary</vt:lpstr>
      <vt:lpstr>Scenarios</vt:lpstr>
      <vt:lpstr>Goal Seek</vt:lpstr>
      <vt:lpstr>Data Table</vt:lpstr>
      <vt:lpstr>Solver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Skylar Bradshaw</dc:creator>
  <cp:lastModifiedBy>Skylar Bradshaw</cp:lastModifiedBy>
  <dcterms:created xsi:type="dcterms:W3CDTF">2020-09-18T17:37:31Z</dcterms:created>
  <dcterms:modified xsi:type="dcterms:W3CDTF">2020-11-17T21:49:31Z</dcterms:modified>
</cp:coreProperties>
</file>