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https://d.docs.live.net/eec334278b35ef50/New folder/Mybookkeepingcourses/bookkeeping and accounting 2/coursematerial/"/>
    </mc:Choice>
  </mc:AlternateContent>
  <xr:revisionPtr revIDLastSave="3" documentId="11_33C51EFAFDC4C963C65F9EC11B34220A266B933A" xr6:coauthVersionLast="45" xr6:coauthVersionMax="45" xr10:uidLastSave="{BD90F5F8-D1AB-4D6D-BAEA-B02AF50C64E8}"/>
  <bookViews>
    <workbookView xWindow="-120" yWindow="-120" windowWidth="29040" windowHeight="15840" activeTab="5" xr2:uid="{00000000-000D-0000-FFFF-FFFF00000000}"/>
  </bookViews>
  <sheets>
    <sheet name="Petty Cash Vouchers" sheetId="1" r:id="rId1"/>
    <sheet name="Receipts" sheetId="2" r:id="rId2"/>
    <sheet name="Petty Cash Daybook" sheetId="5" r:id="rId3"/>
    <sheet name="Count sheet" sheetId="6" r:id="rId4"/>
    <sheet name="CountSheet2" sheetId="7" r:id="rId5"/>
    <sheet name="Replensih Petty Cash" sheetId="3"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6" l="1"/>
  <c r="E13" i="6"/>
  <c r="E12" i="6"/>
  <c r="E10" i="6"/>
  <c r="E9" i="6"/>
  <c r="E8" i="6"/>
  <c r="E7" i="6"/>
  <c r="E6" i="6"/>
  <c r="E5" i="6"/>
  <c r="E4" i="6"/>
  <c r="E16" i="6" l="1"/>
  <c r="E16" i="7"/>
  <c r="L12" i="6"/>
  <c r="L14" i="6" s="1"/>
  <c r="L7" i="6"/>
  <c r="G42" i="1"/>
  <c r="K4" i="5"/>
  <c r="K5" i="5"/>
  <c r="K6" i="5"/>
  <c r="K7" i="5"/>
  <c r="K8" i="5"/>
  <c r="K9" i="5"/>
  <c r="K3" i="5"/>
  <c r="G10" i="5"/>
  <c r="H10" i="5"/>
  <c r="I10" i="5"/>
  <c r="J10" i="5"/>
  <c r="F10" i="5"/>
  <c r="E10" i="5"/>
  <c r="E14" i="5" s="1"/>
  <c r="A10" i="5"/>
  <c r="A14" i="5" s="1"/>
  <c r="G10" i="1"/>
  <c r="K10" i="5" l="1"/>
</calcChain>
</file>

<file path=xl/sharedStrings.xml><?xml version="1.0" encoding="utf-8"?>
<sst xmlns="http://schemas.openxmlformats.org/spreadsheetml/2006/main" count="86" uniqueCount="51">
  <si>
    <t>Voucher Number</t>
  </si>
  <si>
    <t>Voucher Date</t>
  </si>
  <si>
    <t>Description</t>
  </si>
  <si>
    <t>Petty Cash Voucher</t>
  </si>
  <si>
    <t>Total</t>
  </si>
  <si>
    <t>Approved</t>
  </si>
  <si>
    <t>Signed</t>
  </si>
  <si>
    <t>Sales tax</t>
  </si>
  <si>
    <t>How Much Cash is Needed?</t>
  </si>
  <si>
    <t>Date</t>
  </si>
  <si>
    <t>Voucher number</t>
  </si>
  <si>
    <t>Sales Tax</t>
  </si>
  <si>
    <t>Stationary</t>
  </si>
  <si>
    <t>Post</t>
  </si>
  <si>
    <t>staff supplies</t>
  </si>
  <si>
    <t>Petty Cash Daybook</t>
  </si>
  <si>
    <t>Cash In</t>
  </si>
  <si>
    <t>Cleaning</t>
  </si>
  <si>
    <t>Balance B/F</t>
  </si>
  <si>
    <t>Coins</t>
  </si>
  <si>
    <t>Notes</t>
  </si>
  <si>
    <t>Value</t>
  </si>
  <si>
    <t>Qty</t>
  </si>
  <si>
    <t>Total Value</t>
  </si>
  <si>
    <t>Total Petty Cash on hand</t>
  </si>
  <si>
    <t>Petty Cash Count Sheet</t>
  </si>
  <si>
    <t>Petty Cash Reconciliation</t>
  </si>
  <si>
    <t>Pens from Local stationary</t>
  </si>
  <si>
    <t>Water refills from Water Co</t>
  </si>
  <si>
    <t>Paula</t>
  </si>
  <si>
    <t>Jake</t>
  </si>
  <si>
    <t>Money IN - from Jake for stamps for personal use</t>
  </si>
  <si>
    <t>Cash Out</t>
  </si>
  <si>
    <t>Pens from Local Stationary</t>
  </si>
  <si>
    <t>from Jake for stamps for personal use</t>
  </si>
  <si>
    <t>Balance C/F</t>
  </si>
  <si>
    <t>Opening balance</t>
  </si>
  <si>
    <t>Spend Per dockets</t>
  </si>
  <si>
    <t>Opening Balance</t>
  </si>
  <si>
    <t>Cash in Per dockets</t>
  </si>
  <si>
    <t>IOU in Tin</t>
  </si>
  <si>
    <t>Total Cash</t>
  </si>
  <si>
    <t>Spend Per Petty Cash Day book</t>
  </si>
  <si>
    <t>Cash In per Day book</t>
  </si>
  <si>
    <t>Reconsiling Item</t>
  </si>
  <si>
    <t>Date : 7/01/2016</t>
  </si>
  <si>
    <t>IOU In cash book</t>
  </si>
  <si>
    <t>Stamps</t>
  </si>
  <si>
    <t>repelinish</t>
  </si>
  <si>
    <t>Date :14/01/2016</t>
  </si>
  <si>
    <t>Prepare petty cash vouchers for the receipts shown below.  Use the Petty Cash Voucher Sheet and continue down the page so that you have all of the petty cash vouchers in the one place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</si>
</sst>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8"/>
      <color theme="0"/>
      <name val="Arial Black"/>
      <family val="2"/>
    </font>
    <font>
      <b/>
      <sz val="11"/>
      <color theme="1"/>
      <name val="Calibri"/>
      <family val="2"/>
      <scheme val="minor"/>
    </font>
    <font>
      <b/>
      <sz val="16"/>
      <color theme="1"/>
      <name val="Calibri"/>
      <family val="2"/>
      <scheme val="minor"/>
    </font>
    <font>
      <sz val="14"/>
      <color theme="1"/>
      <name val="Calibri"/>
      <family val="2"/>
      <scheme val="minor"/>
    </font>
    <font>
      <b/>
      <sz val="14"/>
      <color theme="1"/>
      <name val="Calibri"/>
      <family val="2"/>
      <scheme val="minor"/>
    </font>
    <font>
      <sz val="11"/>
      <color theme="1"/>
      <name val="Bradley Hand ITC"/>
      <family val="4"/>
    </font>
    <font>
      <b/>
      <sz val="20"/>
      <color theme="1"/>
      <name val="Calibri"/>
      <family val="2"/>
      <scheme val="minor"/>
    </font>
  </fonts>
  <fills count="4">
    <fill>
      <patternFill patternType="none"/>
    </fill>
    <fill>
      <patternFill patternType="gray125"/>
    </fill>
    <fill>
      <patternFill patternType="solid">
        <fgColor theme="1"/>
        <bgColor indexed="64"/>
      </patternFill>
    </fill>
    <fill>
      <patternFill patternType="solid">
        <fgColor rgb="FFFF0000"/>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74">
    <xf numFmtId="0" fontId="0" fillId="0" borderId="0" xfId="0"/>
    <xf numFmtId="0" fontId="0" fillId="0" borderId="3" xfId="0" applyBorder="1"/>
    <xf numFmtId="0" fontId="0" fillId="0" borderId="4" xfId="0" applyBorder="1"/>
    <xf numFmtId="0" fontId="0" fillId="0" borderId="0" xfId="0" applyBorder="1"/>
    <xf numFmtId="14" fontId="0" fillId="0" borderId="5" xfId="0" applyNumberFormat="1" applyBorder="1"/>
    <xf numFmtId="0" fontId="0" fillId="0" borderId="5" xfId="0" applyBorder="1"/>
    <xf numFmtId="0" fontId="0" fillId="0" borderId="6" xfId="0" applyBorder="1"/>
    <xf numFmtId="0" fontId="0" fillId="0" borderId="7" xfId="0" applyBorder="1"/>
    <xf numFmtId="0" fontId="0" fillId="0" borderId="1" xfId="0" applyBorder="1"/>
    <xf numFmtId="0" fontId="0" fillId="0" borderId="2" xfId="0" applyBorder="1"/>
    <xf numFmtId="0" fontId="0" fillId="0" borderId="9" xfId="0" applyBorder="1"/>
    <xf numFmtId="0" fontId="0" fillId="0" borderId="10" xfId="0" applyBorder="1"/>
    <xf numFmtId="0" fontId="0" fillId="0" borderId="11" xfId="0" applyBorder="1"/>
    <xf numFmtId="0" fontId="0" fillId="0" borderId="12" xfId="0" applyBorder="1"/>
    <xf numFmtId="0" fontId="2" fillId="0" borderId="0" xfId="0" applyFont="1"/>
    <xf numFmtId="0" fontId="0" fillId="0" borderId="13" xfId="0" applyBorder="1"/>
    <xf numFmtId="0" fontId="0" fillId="0" borderId="14" xfId="0" applyBorder="1"/>
    <xf numFmtId="0" fontId="2" fillId="0" borderId="15"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0" fillId="0" borderId="18" xfId="0" applyBorder="1"/>
    <xf numFmtId="0" fontId="0" fillId="0" borderId="19" xfId="0" applyBorder="1"/>
    <xf numFmtId="0" fontId="0" fillId="0" borderId="20" xfId="0" applyFont="1" applyBorder="1"/>
    <xf numFmtId="0" fontId="0" fillId="0" borderId="21" xfId="0" applyFont="1" applyBorder="1"/>
    <xf numFmtId="0" fontId="0" fillId="0" borderId="22" xfId="0" applyBorder="1"/>
    <xf numFmtId="0" fontId="0" fillId="0" borderId="23" xfId="0" applyBorder="1"/>
    <xf numFmtId="9" fontId="0" fillId="0" borderId="0" xfId="0" applyNumberFormat="1" applyBorder="1"/>
    <xf numFmtId="2" fontId="0" fillId="0" borderId="0" xfId="0" applyNumberFormat="1"/>
    <xf numFmtId="0" fontId="0" fillId="0" borderId="13" xfId="0" applyBorder="1" applyAlignment="1">
      <alignment vertical="center"/>
    </xf>
    <xf numFmtId="0" fontId="0" fillId="0" borderId="14" xfId="0" applyBorder="1" applyAlignment="1">
      <alignment horizontal="center" vertical="center"/>
    </xf>
    <xf numFmtId="0" fontId="0" fillId="0" borderId="25" xfId="0" applyBorder="1"/>
    <xf numFmtId="0" fontId="0" fillId="0" borderId="26" xfId="0" applyBorder="1"/>
    <xf numFmtId="0" fontId="0" fillId="0" borderId="27" xfId="0" applyBorder="1"/>
    <xf numFmtId="0" fontId="0" fillId="0" borderId="28" xfId="0" applyFont="1" applyBorder="1"/>
    <xf numFmtId="0" fontId="0" fillId="0" borderId="29" xfId="0" applyBorder="1"/>
    <xf numFmtId="0" fontId="0" fillId="0" borderId="26" xfId="0" applyBorder="1" applyAlignment="1">
      <alignment horizontal="center" vertical="center"/>
    </xf>
    <xf numFmtId="0" fontId="0" fillId="0" borderId="13" xfId="0" applyBorder="1" applyAlignment="1">
      <alignment horizontal="center" vertical="center"/>
    </xf>
    <xf numFmtId="0" fontId="0" fillId="0" borderId="24" xfId="0" applyBorder="1"/>
    <xf numFmtId="0" fontId="4" fillId="0" borderId="13" xfId="0" applyFont="1" applyBorder="1"/>
    <xf numFmtId="0" fontId="4" fillId="0" borderId="1" xfId="0" applyFont="1" applyBorder="1"/>
    <xf numFmtId="0" fontId="5" fillId="0" borderId="31" xfId="0" applyFont="1" applyBorder="1" applyAlignment="1">
      <alignment horizontal="center"/>
    </xf>
    <xf numFmtId="0" fontId="5" fillId="0" borderId="32" xfId="0" applyFont="1" applyBorder="1" applyAlignment="1">
      <alignment horizontal="center"/>
    </xf>
    <xf numFmtId="0" fontId="5" fillId="0" borderId="4" xfId="0" applyFont="1" applyBorder="1"/>
    <xf numFmtId="0" fontId="4" fillId="0" borderId="30" xfId="0" applyFont="1" applyBorder="1"/>
    <xf numFmtId="0" fontId="4" fillId="0" borderId="0" xfId="0" applyFont="1" applyBorder="1"/>
    <xf numFmtId="0" fontId="4" fillId="0" borderId="5" xfId="0" applyFont="1" applyBorder="1"/>
    <xf numFmtId="0" fontId="5" fillId="0" borderId="6" xfId="0" applyFont="1" applyBorder="1"/>
    <xf numFmtId="0" fontId="4" fillId="0" borderId="7" xfId="0" applyFont="1" applyBorder="1"/>
    <xf numFmtId="0" fontId="4" fillId="0" borderId="8" xfId="0" applyFont="1" applyBorder="1"/>
    <xf numFmtId="0" fontId="3" fillId="0" borderId="0" xfId="0" applyFont="1"/>
    <xf numFmtId="16" fontId="0" fillId="0" borderId="13" xfId="0" applyNumberFormat="1" applyBorder="1"/>
    <xf numFmtId="0" fontId="5" fillId="0" borderId="0" xfId="0" applyFont="1" applyBorder="1" applyAlignment="1">
      <alignment horizontal="center"/>
    </xf>
    <xf numFmtId="0" fontId="5" fillId="0" borderId="0" xfId="0" applyFont="1" applyBorder="1"/>
    <xf numFmtId="0" fontId="0" fillId="0" borderId="4" xfId="0" applyBorder="1" applyAlignment="1">
      <alignment horizontal="center"/>
    </xf>
    <xf numFmtId="0" fontId="0" fillId="0" borderId="0" xfId="0" applyBorder="1" applyAlignment="1">
      <alignment horizontal="center"/>
    </xf>
    <xf numFmtId="0" fontId="6" fillId="0" borderId="7" xfId="0" applyFont="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7" fillId="0" borderId="0" xfId="0" applyFont="1" applyAlignment="1">
      <alignment horizontal="left" vertical="top" wrapText="1"/>
    </xf>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xf>
    <xf numFmtId="0" fontId="3" fillId="0" borderId="8" xfId="0" applyFont="1" applyBorder="1" applyAlignment="1">
      <alignment horizontal="left"/>
    </xf>
    <xf numFmtId="0" fontId="3" fillId="0" borderId="0" xfId="0" applyFont="1" applyBorder="1" applyAlignment="1">
      <alignment horizontal="center"/>
    </xf>
    <xf numFmtId="0" fontId="3" fillId="0" borderId="0" xfId="0" applyFont="1" applyBorder="1" applyAlignment="1">
      <alignment horizontal="left"/>
    </xf>
    <xf numFmtId="0" fontId="0" fillId="3" borderId="0" xfId="0" applyFill="1" applyAlignment="1">
      <alignment horizontal="center"/>
    </xf>
    <xf numFmtId="0" fontId="1" fillId="2"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0</xdr:rowOff>
    </xdr:from>
    <xdr:to>
      <xdr:col>16</xdr:col>
      <xdr:colOff>400050</xdr:colOff>
      <xdr:row>11</xdr:row>
      <xdr:rowOff>95250</xdr:rowOff>
    </xdr:to>
    <xdr:sp macro="" textlink="">
      <xdr:nvSpPr>
        <xdr:cNvPr id="2" name="TextBox 4">
          <a:extLst>
            <a:ext uri="{FF2B5EF4-FFF2-40B4-BE49-F238E27FC236}">
              <a16:creationId xmlns:a16="http://schemas.microsoft.com/office/drawing/2014/main" id="{00000000-0008-0000-0100-000002000000}"/>
            </a:ext>
          </a:extLst>
        </xdr:cNvPr>
        <xdr:cNvSpPr txBox="1"/>
      </xdr:nvSpPr>
      <xdr:spPr>
        <a:xfrm>
          <a:off x="609600" y="190500"/>
          <a:ext cx="9544050" cy="85725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Postage supplies      Date 08/1/2016         </a:t>
          </a:r>
        </a:p>
        <a:p>
          <a:endParaRPr lang="en-IE" sz="1400"/>
        </a:p>
        <a:p>
          <a:r>
            <a:rPr lang="en-IE" sz="1400"/>
            <a:t>Stamps								50</a:t>
          </a:r>
        </a:p>
      </xdr:txBody>
    </xdr:sp>
    <xdr:clientData/>
  </xdr:twoCellAnchor>
  <xdr:twoCellAnchor>
    <xdr:from>
      <xdr:col>0</xdr:col>
      <xdr:colOff>600075</xdr:colOff>
      <xdr:row>12</xdr:row>
      <xdr:rowOff>152401</xdr:rowOff>
    </xdr:from>
    <xdr:to>
      <xdr:col>16</xdr:col>
      <xdr:colOff>390525</xdr:colOff>
      <xdr:row>20</xdr:row>
      <xdr:rowOff>1</xdr:rowOff>
    </xdr:to>
    <xdr:sp macro="" textlink="">
      <xdr:nvSpPr>
        <xdr:cNvPr id="6" name="TextBox 4">
          <a:extLst>
            <a:ext uri="{FF2B5EF4-FFF2-40B4-BE49-F238E27FC236}">
              <a16:creationId xmlns:a16="http://schemas.microsoft.com/office/drawing/2014/main" id="{00000000-0008-0000-0100-000006000000}"/>
            </a:ext>
          </a:extLst>
        </xdr:cNvPr>
        <xdr:cNvSpPr txBox="1"/>
      </xdr:nvSpPr>
      <xdr:spPr>
        <a:xfrm>
          <a:off x="600075" y="1295401"/>
          <a:ext cx="9544050" cy="137160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Cleaning Company</a:t>
          </a:r>
          <a:r>
            <a:rPr lang="en-IE" sz="1400" baseline="0"/>
            <a:t>  D</a:t>
          </a:r>
          <a:r>
            <a:rPr lang="en-IE" sz="1400"/>
            <a:t>ate 09/1/2016         Transaction ID D45321                  Cleaner: Lisa</a:t>
          </a:r>
        </a:p>
        <a:p>
          <a:endParaRPr lang="en-IE" sz="1400"/>
        </a:p>
        <a:p>
          <a:r>
            <a:rPr lang="en-IE" sz="1400"/>
            <a:t>Office cleaning							40</a:t>
          </a:r>
        </a:p>
        <a:p>
          <a:endParaRPr lang="en-IE" sz="1400"/>
        </a:p>
        <a:p>
          <a:r>
            <a:rPr lang="en-IE" sz="1400"/>
            <a:t>Vat number 23457895IE						Sales tax rate 20%</a:t>
          </a:r>
          <a:r>
            <a:rPr lang="en-IE"/>
            <a:t>	</a:t>
          </a:r>
        </a:p>
        <a:p>
          <a:pPr marL="342900" indent="-342900">
            <a:buAutoNum type="arabicPlain" startAt="2"/>
          </a:pPr>
          <a:endParaRPr lang="en-IE"/>
        </a:p>
      </xdr:txBody>
    </xdr:sp>
    <xdr:clientData/>
  </xdr:twoCellAnchor>
  <xdr:twoCellAnchor>
    <xdr:from>
      <xdr:col>0</xdr:col>
      <xdr:colOff>600075</xdr:colOff>
      <xdr:row>21</xdr:row>
      <xdr:rowOff>0</xdr:rowOff>
    </xdr:from>
    <xdr:to>
      <xdr:col>16</xdr:col>
      <xdr:colOff>390525</xdr:colOff>
      <xdr:row>29</xdr:row>
      <xdr:rowOff>171450</xdr:rowOff>
    </xdr:to>
    <xdr:sp macro="" textlink="">
      <xdr:nvSpPr>
        <xdr:cNvPr id="7" name="TextBox 4">
          <a:extLst>
            <a:ext uri="{FF2B5EF4-FFF2-40B4-BE49-F238E27FC236}">
              <a16:creationId xmlns:a16="http://schemas.microsoft.com/office/drawing/2014/main" id="{00000000-0008-0000-0100-000007000000}"/>
            </a:ext>
          </a:extLst>
        </xdr:cNvPr>
        <xdr:cNvSpPr txBox="1"/>
      </xdr:nvSpPr>
      <xdr:spPr>
        <a:xfrm>
          <a:off x="600075" y="2857500"/>
          <a:ext cx="9544050" cy="169545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Shopies		Date 11/1/2016         Transaction ID 723456                  Sales Ass: 0125</a:t>
          </a:r>
        </a:p>
        <a:p>
          <a:endParaRPr lang="en-IE" sz="1400"/>
        </a:p>
        <a:p>
          <a:r>
            <a:rPr lang="en-IE" sz="1400"/>
            <a:t>Tea Bags								2.50</a:t>
          </a:r>
        </a:p>
        <a:p>
          <a:r>
            <a:rPr lang="en-IE" sz="1400"/>
            <a:t>Cash Given								5.00</a:t>
          </a:r>
        </a:p>
        <a:p>
          <a:r>
            <a:rPr lang="en-IE" sz="1400"/>
            <a:t>Change given							2.50</a:t>
          </a:r>
        </a:p>
        <a:p>
          <a:endParaRPr lang="en-IE" sz="1400"/>
        </a:p>
        <a:p>
          <a:r>
            <a:rPr lang="en-IE" sz="1400"/>
            <a:t>Vat number 12345687IE						Sales tax rate 20%</a:t>
          </a:r>
          <a:r>
            <a:rPr lang="en-IE"/>
            <a:t>	</a:t>
          </a:r>
        </a:p>
        <a:p>
          <a:pPr marL="342900" indent="-342900">
            <a:buAutoNum type="arabicPlain" startAt="2"/>
          </a:pPr>
          <a:endParaRPr lang="en-IE"/>
        </a:p>
      </xdr:txBody>
    </xdr:sp>
    <xdr:clientData/>
  </xdr:twoCellAnchor>
  <xdr:twoCellAnchor>
    <xdr:from>
      <xdr:col>0</xdr:col>
      <xdr:colOff>590550</xdr:colOff>
      <xdr:row>30</xdr:row>
      <xdr:rowOff>152400</xdr:rowOff>
    </xdr:from>
    <xdr:to>
      <xdr:col>16</xdr:col>
      <xdr:colOff>381000</xdr:colOff>
      <xdr:row>39</xdr:row>
      <xdr:rowOff>133350</xdr:rowOff>
    </xdr:to>
    <xdr:sp macro="" textlink="">
      <xdr:nvSpPr>
        <xdr:cNvPr id="8" name="TextBox 4">
          <a:extLst>
            <a:ext uri="{FF2B5EF4-FFF2-40B4-BE49-F238E27FC236}">
              <a16:creationId xmlns:a16="http://schemas.microsoft.com/office/drawing/2014/main" id="{00000000-0008-0000-0100-000008000000}"/>
            </a:ext>
          </a:extLst>
        </xdr:cNvPr>
        <xdr:cNvSpPr txBox="1"/>
      </xdr:nvSpPr>
      <xdr:spPr>
        <a:xfrm>
          <a:off x="590550" y="4724400"/>
          <a:ext cx="9544050" cy="1695450"/>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Local Stationary         Date 13/1/2016         </a:t>
          </a:r>
        </a:p>
        <a:p>
          <a:endParaRPr lang="en-IE" sz="1400"/>
        </a:p>
        <a:p>
          <a:r>
            <a:rPr lang="en-IE" sz="1400"/>
            <a:t>Printer Toner							18.99</a:t>
          </a:r>
        </a:p>
        <a:p>
          <a:r>
            <a:rPr lang="en-IE" sz="1400"/>
            <a:t>Cash Given								20.00</a:t>
          </a:r>
        </a:p>
        <a:p>
          <a:r>
            <a:rPr lang="en-IE" sz="1400"/>
            <a:t>Change given							1.01</a:t>
          </a:r>
        </a:p>
        <a:p>
          <a:endParaRPr lang="en-IE" sz="1400"/>
        </a:p>
        <a:p>
          <a:r>
            <a:rPr lang="en-IE" sz="1400"/>
            <a:t>Vat number 45786547IE						Sales tax rate 20%</a:t>
          </a:r>
          <a:r>
            <a:rPr lang="en-IE"/>
            <a:t>	</a:t>
          </a:r>
        </a:p>
        <a:p>
          <a:pPr marL="342900" indent="-342900">
            <a:buAutoNum type="arabicPlain" startAt="2"/>
          </a:pPr>
          <a:endParaRPr lang="en-IE"/>
        </a:p>
      </xdr:txBody>
    </xdr:sp>
    <xdr:clientData/>
  </xdr:twoCellAnchor>
  <xdr:twoCellAnchor>
    <xdr:from>
      <xdr:col>1</xdr:col>
      <xdr:colOff>0</xdr:colOff>
      <xdr:row>40</xdr:row>
      <xdr:rowOff>104775</xdr:rowOff>
    </xdr:from>
    <xdr:to>
      <xdr:col>16</xdr:col>
      <xdr:colOff>400050</xdr:colOff>
      <xdr:row>48</xdr:row>
      <xdr:rowOff>38100</xdr:rowOff>
    </xdr:to>
    <xdr:sp macro="" textlink="">
      <xdr:nvSpPr>
        <xdr:cNvPr id="9" name="TextBox 4">
          <a:extLst>
            <a:ext uri="{FF2B5EF4-FFF2-40B4-BE49-F238E27FC236}">
              <a16:creationId xmlns:a16="http://schemas.microsoft.com/office/drawing/2014/main" id="{00000000-0008-0000-0100-000009000000}"/>
            </a:ext>
          </a:extLst>
        </xdr:cNvPr>
        <xdr:cNvSpPr txBox="1"/>
      </xdr:nvSpPr>
      <xdr:spPr>
        <a:xfrm>
          <a:off x="609600" y="6581775"/>
          <a:ext cx="9544050" cy="1457325"/>
        </a:xfrm>
        <a:prstGeom prst="rect">
          <a:avLst/>
        </a:prstGeom>
        <a:gradFill flip="none" rotWithShape="1">
          <a:gsLst>
            <a:gs pos="0">
              <a:schemeClr val="accent4">
                <a:lumMod val="0"/>
                <a:lumOff val="100000"/>
              </a:schemeClr>
            </a:gs>
            <a:gs pos="35000">
              <a:schemeClr val="accent4">
                <a:lumMod val="0"/>
                <a:lumOff val="100000"/>
              </a:schemeClr>
            </a:gs>
            <a:gs pos="100000">
              <a:schemeClr val="accent4">
                <a:lumMod val="100000"/>
              </a:schemeClr>
            </a:gs>
          </a:gsLst>
          <a:path path="circle">
            <a:fillToRect l="50000" t="-80000" r="50000" b="180000"/>
          </a:path>
          <a:tileRect/>
        </a:gradFill>
        <a:ln w="12700">
          <a:solidFill>
            <a:schemeClr val="tx1"/>
          </a:solidFill>
        </a:ln>
        <a:effectLst>
          <a:innerShdw blurRad="63500" dist="50800" dir="18900000">
            <a:prstClr val="black">
              <a:alpha val="50000"/>
            </a:prstClr>
          </a:innerShdw>
        </a:effectLst>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400"/>
            <a:t>Receipt from: Local Stationary         Date 12/1/2016         </a:t>
          </a:r>
        </a:p>
        <a:p>
          <a:r>
            <a:rPr lang="en-IE" sz="1400"/>
            <a:t>Pens								1.89</a:t>
          </a:r>
        </a:p>
        <a:p>
          <a:r>
            <a:rPr lang="en-IE" sz="1400"/>
            <a:t>Cash Given							2.00</a:t>
          </a:r>
        </a:p>
        <a:p>
          <a:r>
            <a:rPr lang="en-IE" sz="1400"/>
            <a:t>Change given							0.11</a:t>
          </a:r>
        </a:p>
        <a:p>
          <a:endParaRPr lang="en-IE" sz="1400"/>
        </a:p>
        <a:p>
          <a:r>
            <a:rPr lang="en-IE" sz="1400"/>
            <a:t>Vat number 12345687IE						Sales tax rate 20%</a:t>
          </a:r>
          <a:endParaRPr lang="en-I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400050</xdr:colOff>
      <xdr:row>14</xdr:row>
      <xdr:rowOff>95250</xdr:rowOff>
    </xdr:to>
    <xdr:sp macro="" textlink="">
      <xdr:nvSpPr>
        <xdr:cNvPr id="2" name="TextBox 4">
          <a:extLst>
            <a:ext uri="{FF2B5EF4-FFF2-40B4-BE49-F238E27FC236}">
              <a16:creationId xmlns:a16="http://schemas.microsoft.com/office/drawing/2014/main" id="{00000000-0008-0000-0500-000002000000}"/>
            </a:ext>
          </a:extLst>
        </xdr:cNvPr>
        <xdr:cNvSpPr txBox="1"/>
      </xdr:nvSpPr>
      <xdr:spPr>
        <a:xfrm>
          <a:off x="609600" y="190500"/>
          <a:ext cx="9544050" cy="2571750"/>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12700">
          <a:solidFill>
            <a:schemeClr val="tx1"/>
          </a:solidFill>
        </a:ln>
        <a:effectLst>
          <a:innerShdw blurRad="63500" dist="50800" dir="18900000">
            <a:prstClr val="black">
              <a:alpha val="50000"/>
            </a:prstClr>
          </a:innerShdw>
        </a:effectLst>
        <a:scene3d>
          <a:camera prst="orthographicFront"/>
          <a:lightRig rig="threePt" dir="t"/>
        </a:scene3d>
        <a:sp3d>
          <a:bevelT w="165100" prst="coolSlant"/>
        </a:sp3d>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sz="1600"/>
            <a:t>Jakes Palace</a:t>
          </a:r>
          <a:r>
            <a:rPr lang="en-IE" sz="1600" baseline="0"/>
            <a:t> Petty Cash policy Extract.........</a:t>
          </a:r>
          <a:endParaRPr lang="en-IE" sz="1600"/>
        </a:p>
        <a:p>
          <a:endParaRPr lang="en-IE" sz="1600"/>
        </a:p>
        <a:p>
          <a:r>
            <a:rPr lang="en-IE" sz="1600"/>
            <a:t>Petty</a:t>
          </a:r>
          <a:r>
            <a:rPr lang="en-IE" sz="1600" baseline="0"/>
            <a:t> Cash is replenished using the imprest system keeping a float of 150</a:t>
          </a:r>
        </a:p>
        <a:p>
          <a:r>
            <a:rPr lang="en-IE" sz="1600" baseline="0"/>
            <a:t>The Petty Cash daybook is to be closed every week</a:t>
          </a:r>
        </a:p>
        <a:p>
          <a:r>
            <a:rPr lang="en-IE" sz="1600" baseline="0"/>
            <a:t>Petty Cash vouchers are to be raised for every petty cash transaction</a:t>
          </a:r>
        </a:p>
        <a:p>
          <a:r>
            <a:rPr lang="en-IE" sz="1600" baseline="0"/>
            <a:t>All Petty cash vouchers are to be signed by the person in receipt of the cash</a:t>
          </a:r>
        </a:p>
        <a:p>
          <a:r>
            <a:rPr lang="en-IE" sz="1600" baseline="0"/>
            <a:t>All Petty cash vouchers are to be authorised</a:t>
          </a:r>
        </a:p>
        <a:p>
          <a:r>
            <a:rPr lang="en-IE" sz="1600" baseline="0"/>
            <a:t>A receipt must be provided for a petty cash expense</a:t>
          </a:r>
        </a:p>
        <a:p>
          <a:r>
            <a:rPr lang="en-IE" sz="1600" baseline="0"/>
            <a:t>Loans to staff from petty cash can not exceed 5 and must be repaid within 7 working days</a:t>
          </a:r>
        </a:p>
        <a:p>
          <a:r>
            <a:rPr lang="en-IE" sz="1600" baseline="0"/>
            <a:t>Transaction limit for petty cash is 50</a:t>
          </a:r>
        </a:p>
        <a:p>
          <a:endParaRPr lang="en-IE" baseline="0"/>
        </a:p>
        <a:p>
          <a:r>
            <a:rPr lang="en-IE"/>
            <a:t>	</a:t>
          </a:r>
        </a:p>
      </xdr:txBody>
    </xdr:sp>
    <xdr:clientData/>
  </xdr:twoCellAnchor>
  <xdr:twoCellAnchor>
    <xdr:from>
      <xdr:col>0</xdr:col>
      <xdr:colOff>571500</xdr:colOff>
      <xdr:row>15</xdr:row>
      <xdr:rowOff>123825</xdr:rowOff>
    </xdr:from>
    <xdr:to>
      <xdr:col>16</xdr:col>
      <xdr:colOff>361950</xdr:colOff>
      <xdr:row>25</xdr:row>
      <xdr:rowOff>142875</xdr:rowOff>
    </xdr:to>
    <xdr:sp macro="" textlink="">
      <xdr:nvSpPr>
        <xdr:cNvPr id="3" name="TextBox 4">
          <a:extLst>
            <a:ext uri="{FF2B5EF4-FFF2-40B4-BE49-F238E27FC236}">
              <a16:creationId xmlns:a16="http://schemas.microsoft.com/office/drawing/2014/main" id="{00000000-0008-0000-0500-000003000000}"/>
            </a:ext>
          </a:extLst>
        </xdr:cNvPr>
        <xdr:cNvSpPr txBox="1"/>
      </xdr:nvSpPr>
      <xdr:spPr>
        <a:xfrm>
          <a:off x="571500" y="2981325"/>
          <a:ext cx="9544050" cy="1924050"/>
        </a:xfrm>
        <a:prstGeom prst="rect">
          <a:avLst/>
        </a:prstGeom>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solidFill>
            <a:schemeClr val="tx1"/>
          </a:solidFill>
        </a:ln>
        <a:effectLst>
          <a:innerShdw blurRad="63500" dist="50800" dir="18900000">
            <a:prstClr val="black">
              <a:alpha val="50000"/>
            </a:prstClr>
          </a:innerShdw>
        </a:effectLst>
        <a:scene3d>
          <a:camera prst="orthographicFront"/>
          <a:lightRig rig="threePt" dir="t"/>
        </a:scene3d>
        <a:sp3d>
          <a:bevelT w="165100" prst="coolSlant"/>
        </a:sp3d>
      </xdr:spPr>
      <xdr:txBody>
        <a:bodyPr wrap="square" rtlCol="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IE"/>
            <a:t>Task</a:t>
          </a:r>
        </a:p>
        <a:p>
          <a:endParaRPr lang="en-IE"/>
        </a:p>
        <a:p>
          <a:r>
            <a:rPr lang="en-IE"/>
            <a:t>It is your role as accountant</a:t>
          </a:r>
          <a:r>
            <a:rPr lang="en-IE" baseline="0"/>
            <a:t> for Jakes Palace to ensure that the petty cash float is correct at the end of every month.  It is now month end January 2016.  You have confirmed that the opening petty cash value was at the float amount.  Based on the total of the petty cash vouchers, you need to calculate how much cash is needed from the bank to return the balance to the float balance</a:t>
          </a:r>
        </a:p>
        <a:p>
          <a:endParaRPr lang="en-IE" baseline="0"/>
        </a:p>
        <a:p>
          <a:endParaRPr lang="en-IE"/>
        </a:p>
        <a:p>
          <a:r>
            <a:rPr lang="en-IE"/>
            <a: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44"/>
  <sheetViews>
    <sheetView showGridLines="0" workbookViewId="0">
      <selection activeCell="J17" sqref="J17"/>
    </sheetView>
  </sheetViews>
  <sheetFormatPr defaultRowHeight="15" x14ac:dyDescent="0.25"/>
  <cols>
    <col min="2" max="2" width="16.28515625" bestFit="1" customWidth="1"/>
    <col min="6" max="6" width="15.28515625" customWidth="1"/>
    <col min="7" max="7" width="10.7109375" bestFit="1" customWidth="1"/>
  </cols>
  <sheetData>
    <row r="1" spans="2:8" ht="15.75" thickBot="1" x14ac:dyDescent="0.3"/>
    <row r="2" spans="2:8" x14ac:dyDescent="0.25">
      <c r="B2" s="58" t="s">
        <v>3</v>
      </c>
      <c r="C2" s="59"/>
      <c r="D2" s="59"/>
      <c r="E2" s="59"/>
      <c r="F2" s="59"/>
      <c r="G2" s="1"/>
    </row>
    <row r="3" spans="2:8" x14ac:dyDescent="0.25">
      <c r="B3" s="2" t="s">
        <v>0</v>
      </c>
      <c r="C3" s="3">
        <v>1</v>
      </c>
      <c r="D3" s="3"/>
      <c r="E3" s="3"/>
      <c r="F3" s="3" t="s">
        <v>1</v>
      </c>
      <c r="G3" s="4">
        <v>42373</v>
      </c>
    </row>
    <row r="4" spans="2:8" ht="15.75" thickBot="1" x14ac:dyDescent="0.3">
      <c r="B4" s="2"/>
      <c r="C4" s="3"/>
      <c r="D4" s="3"/>
      <c r="E4" s="3"/>
      <c r="F4" s="3"/>
      <c r="G4" s="5"/>
    </row>
    <row r="5" spans="2:8" x14ac:dyDescent="0.25">
      <c r="B5" s="8" t="s">
        <v>2</v>
      </c>
      <c r="C5" s="9"/>
      <c r="D5" s="9"/>
      <c r="E5" s="9"/>
      <c r="F5" s="9"/>
      <c r="G5" s="10" t="s">
        <v>21</v>
      </c>
    </row>
    <row r="6" spans="2:8" x14ac:dyDescent="0.25">
      <c r="B6" s="53" t="s">
        <v>27</v>
      </c>
      <c r="C6" s="54"/>
      <c r="D6" s="54"/>
      <c r="E6" s="54"/>
      <c r="F6" s="54"/>
      <c r="G6" s="11">
        <v>1.57</v>
      </c>
    </row>
    <row r="7" spans="2:8" x14ac:dyDescent="0.25">
      <c r="B7" s="53"/>
      <c r="C7" s="54"/>
      <c r="D7" s="54"/>
      <c r="E7" s="54"/>
      <c r="F7" s="54"/>
      <c r="G7" s="11"/>
    </row>
    <row r="8" spans="2:8" x14ac:dyDescent="0.25">
      <c r="B8" s="53"/>
      <c r="C8" s="54"/>
      <c r="D8" s="54"/>
      <c r="E8" s="54"/>
      <c r="F8" s="54"/>
      <c r="G8" s="11"/>
      <c r="H8" s="27"/>
    </row>
    <row r="9" spans="2:8" x14ac:dyDescent="0.25">
      <c r="B9" s="53"/>
      <c r="C9" s="54"/>
      <c r="D9" s="54"/>
      <c r="E9" s="54"/>
      <c r="F9" s="54"/>
      <c r="G9" s="11"/>
    </row>
    <row r="10" spans="2:8" x14ac:dyDescent="0.25">
      <c r="B10" s="2" t="s">
        <v>7</v>
      </c>
      <c r="C10" s="3"/>
      <c r="D10" s="3"/>
      <c r="E10" s="3"/>
      <c r="F10" s="26">
        <v>0.2</v>
      </c>
      <c r="G10" s="11">
        <f>ROUND((G12/120)*20,2)</f>
        <v>0.32</v>
      </c>
    </row>
    <row r="11" spans="2:8" x14ac:dyDescent="0.25">
      <c r="B11" s="2"/>
      <c r="C11" s="3"/>
      <c r="D11" s="3"/>
      <c r="E11" s="3"/>
      <c r="F11" s="3"/>
      <c r="G11" s="13"/>
    </row>
    <row r="12" spans="2:8" ht="15.75" thickBot="1" x14ac:dyDescent="0.3">
      <c r="B12" s="6" t="s">
        <v>4</v>
      </c>
      <c r="C12" s="7"/>
      <c r="D12" s="7"/>
      <c r="E12" s="7"/>
      <c r="F12" s="7"/>
      <c r="G12" s="12">
        <v>1.89</v>
      </c>
    </row>
    <row r="13" spans="2:8" x14ac:dyDescent="0.25">
      <c r="B13" s="2"/>
      <c r="C13" s="3"/>
      <c r="D13" s="3"/>
      <c r="E13" s="3"/>
      <c r="F13" s="3"/>
      <c r="G13" s="5"/>
    </row>
    <row r="14" spans="2:8" ht="17.25" thickBot="1" x14ac:dyDescent="0.4">
      <c r="B14" s="6" t="s">
        <v>5</v>
      </c>
      <c r="C14" s="55" t="s">
        <v>29</v>
      </c>
      <c r="D14" s="55"/>
      <c r="E14" s="7" t="s">
        <v>6</v>
      </c>
      <c r="F14" s="56" t="s">
        <v>30</v>
      </c>
      <c r="G14" s="57"/>
    </row>
    <row r="16" spans="2:8" ht="15.75" thickBot="1" x14ac:dyDescent="0.3"/>
    <row r="17" spans="2:7" x14ac:dyDescent="0.25">
      <c r="B17" s="58" t="s">
        <v>3</v>
      </c>
      <c r="C17" s="59"/>
      <c r="D17" s="59"/>
      <c r="E17" s="59"/>
      <c r="F17" s="59"/>
      <c r="G17" s="1"/>
    </row>
    <row r="18" spans="2:7" x14ac:dyDescent="0.25">
      <c r="B18" s="2" t="s">
        <v>0</v>
      </c>
      <c r="C18" s="3">
        <v>2</v>
      </c>
      <c r="D18" s="3"/>
      <c r="E18" s="3"/>
      <c r="F18" s="3" t="s">
        <v>1</v>
      </c>
      <c r="G18" s="4">
        <v>42374</v>
      </c>
    </row>
    <row r="19" spans="2:7" ht="15.75" thickBot="1" x14ac:dyDescent="0.3">
      <c r="B19" s="2"/>
      <c r="C19" s="3"/>
      <c r="D19" s="3"/>
      <c r="E19" s="3"/>
      <c r="F19" s="3"/>
      <c r="G19" s="5"/>
    </row>
    <row r="20" spans="2:7" x14ac:dyDescent="0.25">
      <c r="B20" s="8" t="s">
        <v>2</v>
      </c>
      <c r="C20" s="9"/>
      <c r="D20" s="9"/>
      <c r="E20" s="9"/>
      <c r="F20" s="9"/>
      <c r="G20" s="10" t="s">
        <v>21</v>
      </c>
    </row>
    <row r="21" spans="2:7" x14ac:dyDescent="0.25">
      <c r="B21" s="53" t="s">
        <v>28</v>
      </c>
      <c r="C21" s="54"/>
      <c r="D21" s="54"/>
      <c r="E21" s="54"/>
      <c r="F21" s="54"/>
      <c r="G21" s="11">
        <v>12.15</v>
      </c>
    </row>
    <row r="22" spans="2:7" x14ac:dyDescent="0.25">
      <c r="B22" s="53"/>
      <c r="C22" s="54"/>
      <c r="D22" s="54"/>
      <c r="E22" s="54"/>
      <c r="F22" s="54"/>
      <c r="G22" s="11"/>
    </row>
    <row r="23" spans="2:7" x14ac:dyDescent="0.25">
      <c r="B23" s="53"/>
      <c r="C23" s="54"/>
      <c r="D23" s="54"/>
      <c r="E23" s="54"/>
      <c r="F23" s="54"/>
      <c r="G23" s="11"/>
    </row>
    <row r="24" spans="2:7" x14ac:dyDescent="0.25">
      <c r="B24" s="53"/>
      <c r="C24" s="54"/>
      <c r="D24" s="54"/>
      <c r="E24" s="54"/>
      <c r="F24" s="54"/>
      <c r="G24" s="11"/>
    </row>
    <row r="25" spans="2:7" x14ac:dyDescent="0.25">
      <c r="B25" s="2" t="s">
        <v>7</v>
      </c>
      <c r="C25" s="3"/>
      <c r="D25" s="3"/>
      <c r="E25" s="3"/>
      <c r="F25" s="26"/>
      <c r="G25" s="11"/>
    </row>
    <row r="26" spans="2:7" x14ac:dyDescent="0.25">
      <c r="B26" s="2"/>
      <c r="C26" s="3"/>
      <c r="D26" s="3"/>
      <c r="E26" s="3"/>
      <c r="F26" s="3"/>
      <c r="G26" s="13"/>
    </row>
    <row r="27" spans="2:7" ht="15.75" thickBot="1" x14ac:dyDescent="0.3">
      <c r="B27" s="6" t="s">
        <v>4</v>
      </c>
      <c r="C27" s="7"/>
      <c r="D27" s="7"/>
      <c r="E27" s="7"/>
      <c r="F27" s="7"/>
      <c r="G27" s="12">
        <v>12.15</v>
      </c>
    </row>
    <row r="28" spans="2:7" x14ac:dyDescent="0.25">
      <c r="B28" s="2"/>
      <c r="C28" s="3"/>
      <c r="D28" s="3"/>
      <c r="E28" s="3"/>
      <c r="F28" s="3"/>
      <c r="G28" s="5"/>
    </row>
    <row r="29" spans="2:7" ht="17.25" thickBot="1" x14ac:dyDescent="0.4">
      <c r="B29" s="6" t="s">
        <v>5</v>
      </c>
      <c r="C29" s="55" t="s">
        <v>29</v>
      </c>
      <c r="D29" s="55"/>
      <c r="E29" s="7" t="s">
        <v>6</v>
      </c>
      <c r="F29" s="56" t="s">
        <v>30</v>
      </c>
      <c r="G29" s="57"/>
    </row>
    <row r="31" spans="2:7" ht="15.75" thickBot="1" x14ac:dyDescent="0.3"/>
    <row r="32" spans="2:7" x14ac:dyDescent="0.25">
      <c r="B32" s="58" t="s">
        <v>3</v>
      </c>
      <c r="C32" s="59"/>
      <c r="D32" s="59"/>
      <c r="E32" s="59"/>
      <c r="F32" s="59"/>
      <c r="G32" s="1"/>
    </row>
    <row r="33" spans="2:7" x14ac:dyDescent="0.25">
      <c r="B33" s="2" t="s">
        <v>0</v>
      </c>
      <c r="C33" s="3">
        <v>3</v>
      </c>
      <c r="D33" s="3"/>
      <c r="E33" s="3"/>
      <c r="F33" s="3" t="s">
        <v>1</v>
      </c>
      <c r="G33" s="4">
        <v>42375</v>
      </c>
    </row>
    <row r="34" spans="2:7" ht="15.75" thickBot="1" x14ac:dyDescent="0.3">
      <c r="B34" s="2"/>
      <c r="C34" s="3"/>
      <c r="D34" s="3"/>
      <c r="E34" s="3"/>
      <c r="F34" s="3"/>
      <c r="G34" s="5"/>
    </row>
    <row r="35" spans="2:7" x14ac:dyDescent="0.25">
      <c r="B35" s="8" t="s">
        <v>2</v>
      </c>
      <c r="C35" s="9"/>
      <c r="D35" s="9"/>
      <c r="E35" s="9"/>
      <c r="F35" s="9"/>
      <c r="G35" s="10" t="s">
        <v>21</v>
      </c>
    </row>
    <row r="36" spans="2:7" x14ac:dyDescent="0.25">
      <c r="B36" s="53" t="s">
        <v>31</v>
      </c>
      <c r="C36" s="54"/>
      <c r="D36" s="54"/>
      <c r="E36" s="54"/>
      <c r="F36" s="54"/>
      <c r="G36" s="11">
        <v>5</v>
      </c>
    </row>
    <row r="37" spans="2:7" x14ac:dyDescent="0.25">
      <c r="B37" s="53"/>
      <c r="C37" s="54"/>
      <c r="D37" s="54"/>
      <c r="E37" s="54"/>
      <c r="F37" s="54"/>
      <c r="G37" s="11"/>
    </row>
    <row r="38" spans="2:7" x14ac:dyDescent="0.25">
      <c r="B38" s="53"/>
      <c r="C38" s="54"/>
      <c r="D38" s="54"/>
      <c r="E38" s="54"/>
      <c r="F38" s="54"/>
      <c r="G38" s="11"/>
    </row>
    <row r="39" spans="2:7" x14ac:dyDescent="0.25">
      <c r="B39" s="53"/>
      <c r="C39" s="54"/>
      <c r="D39" s="54"/>
      <c r="E39" s="54"/>
      <c r="F39" s="54"/>
      <c r="G39" s="11"/>
    </row>
    <row r="40" spans="2:7" x14ac:dyDescent="0.25">
      <c r="B40" s="2" t="s">
        <v>7</v>
      </c>
      <c r="C40" s="3"/>
      <c r="D40" s="3"/>
      <c r="E40" s="3"/>
      <c r="F40" s="26"/>
      <c r="G40" s="11"/>
    </row>
    <row r="41" spans="2:7" x14ac:dyDescent="0.25">
      <c r="B41" s="2"/>
      <c r="C41" s="3"/>
      <c r="D41" s="3"/>
      <c r="E41" s="3"/>
      <c r="F41" s="3"/>
      <c r="G41" s="13"/>
    </row>
    <row r="42" spans="2:7" ht="15.75" thickBot="1" x14ac:dyDescent="0.3">
      <c r="B42" s="6"/>
      <c r="C42" s="7"/>
      <c r="D42" s="7"/>
      <c r="E42" s="7"/>
      <c r="F42" s="7"/>
      <c r="G42" s="12">
        <f>SUM(G36:G41)</f>
        <v>5</v>
      </c>
    </row>
    <row r="43" spans="2:7" x14ac:dyDescent="0.25">
      <c r="B43" s="2"/>
      <c r="C43" s="3"/>
      <c r="D43" s="3"/>
      <c r="E43" s="3"/>
      <c r="F43" s="3"/>
      <c r="G43" s="5"/>
    </row>
    <row r="44" spans="2:7" ht="17.25" thickBot="1" x14ac:dyDescent="0.4">
      <c r="B44" s="6" t="s">
        <v>5</v>
      </c>
      <c r="C44" s="55" t="s">
        <v>29</v>
      </c>
      <c r="D44" s="55"/>
      <c r="E44" s="7" t="s">
        <v>6</v>
      </c>
      <c r="F44" s="56" t="s">
        <v>30</v>
      </c>
      <c r="G44" s="57"/>
    </row>
  </sheetData>
  <mergeCells count="21">
    <mergeCell ref="B2:F2"/>
    <mergeCell ref="C14:D14"/>
    <mergeCell ref="F14:G14"/>
    <mergeCell ref="B6:F6"/>
    <mergeCell ref="B7:F7"/>
    <mergeCell ref="B8:F8"/>
    <mergeCell ref="B9:F9"/>
    <mergeCell ref="B17:F17"/>
    <mergeCell ref="B21:F21"/>
    <mergeCell ref="B22:F22"/>
    <mergeCell ref="B23:F23"/>
    <mergeCell ref="B24:F24"/>
    <mergeCell ref="B38:F38"/>
    <mergeCell ref="B39:F39"/>
    <mergeCell ref="C44:D44"/>
    <mergeCell ref="F44:G44"/>
    <mergeCell ref="C29:D29"/>
    <mergeCell ref="F29:G29"/>
    <mergeCell ref="B32:F32"/>
    <mergeCell ref="B36:F36"/>
    <mergeCell ref="B37:F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Q6"/>
  <sheetViews>
    <sheetView zoomScale="75" zoomScaleNormal="75" workbookViewId="0">
      <selection activeCell="U11" sqref="U11"/>
    </sheetView>
  </sheetViews>
  <sheetFormatPr defaultRowHeight="15" x14ac:dyDescent="0.25"/>
  <sheetData>
    <row r="1" spans="2:17" x14ac:dyDescent="0.25">
      <c r="B1" s="60" t="s">
        <v>50</v>
      </c>
      <c r="C1" s="60"/>
      <c r="D1" s="60"/>
      <c r="E1" s="60"/>
      <c r="F1" s="60"/>
      <c r="G1" s="60"/>
      <c r="H1" s="60"/>
      <c r="I1" s="60"/>
      <c r="J1" s="60"/>
      <c r="K1" s="60"/>
      <c r="L1" s="60"/>
      <c r="M1" s="60"/>
      <c r="N1" s="60"/>
      <c r="O1" s="60"/>
      <c r="P1" s="60"/>
      <c r="Q1" s="60"/>
    </row>
    <row r="2" spans="2:17" x14ac:dyDescent="0.25">
      <c r="B2" s="60"/>
      <c r="C2" s="60"/>
      <c r="D2" s="60"/>
      <c r="E2" s="60"/>
      <c r="F2" s="60"/>
      <c r="G2" s="60"/>
      <c r="H2" s="60"/>
      <c r="I2" s="60"/>
      <c r="J2" s="60"/>
      <c r="K2" s="60"/>
      <c r="L2" s="60"/>
      <c r="M2" s="60"/>
      <c r="N2" s="60"/>
      <c r="O2" s="60"/>
      <c r="P2" s="60"/>
      <c r="Q2" s="60"/>
    </row>
    <row r="3" spans="2:17" x14ac:dyDescent="0.25">
      <c r="B3" s="60"/>
      <c r="C3" s="60"/>
      <c r="D3" s="60"/>
      <c r="E3" s="60"/>
      <c r="F3" s="60"/>
      <c r="G3" s="60"/>
      <c r="H3" s="60"/>
      <c r="I3" s="60"/>
      <c r="J3" s="60"/>
      <c r="K3" s="60"/>
      <c r="L3" s="60"/>
      <c r="M3" s="60"/>
      <c r="N3" s="60"/>
      <c r="O3" s="60"/>
      <c r="P3" s="60"/>
      <c r="Q3" s="60"/>
    </row>
    <row r="4" spans="2:17" x14ac:dyDescent="0.25">
      <c r="B4" s="60"/>
      <c r="C4" s="60"/>
      <c r="D4" s="60"/>
      <c r="E4" s="60"/>
      <c r="F4" s="60"/>
      <c r="G4" s="60"/>
      <c r="H4" s="60"/>
      <c r="I4" s="60"/>
      <c r="J4" s="60"/>
      <c r="K4" s="60"/>
      <c r="L4" s="60"/>
      <c r="M4" s="60"/>
      <c r="N4" s="60"/>
      <c r="O4" s="60"/>
      <c r="P4" s="60"/>
      <c r="Q4" s="60"/>
    </row>
    <row r="5" spans="2:17" ht="15" customHeight="1" x14ac:dyDescent="0.25">
      <c r="B5" s="60"/>
      <c r="C5" s="60"/>
      <c r="D5" s="60"/>
      <c r="E5" s="60"/>
      <c r="F5" s="60"/>
      <c r="G5" s="60"/>
      <c r="H5" s="60"/>
      <c r="I5" s="60"/>
      <c r="J5" s="60"/>
      <c r="K5" s="60"/>
      <c r="L5" s="60"/>
      <c r="M5" s="60"/>
      <c r="N5" s="60"/>
      <c r="O5" s="60"/>
      <c r="P5" s="60"/>
      <c r="Q5" s="60"/>
    </row>
    <row r="6" spans="2:17" ht="15" customHeight="1" x14ac:dyDescent="0.25">
      <c r="B6" s="60"/>
      <c r="C6" s="60"/>
      <c r="D6" s="60"/>
      <c r="E6" s="60"/>
      <c r="F6" s="60"/>
      <c r="G6" s="60"/>
      <c r="H6" s="60"/>
      <c r="I6" s="60"/>
      <c r="J6" s="60"/>
      <c r="K6" s="60"/>
      <c r="L6" s="60"/>
      <c r="M6" s="60"/>
      <c r="N6" s="60"/>
      <c r="O6" s="60"/>
      <c r="P6" s="60"/>
      <c r="Q6" s="60"/>
    </row>
  </sheetData>
  <mergeCells count="1">
    <mergeCell ref="B1:Q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2"/>
  <sheetViews>
    <sheetView zoomScaleNormal="100" workbookViewId="0">
      <selection activeCell="A3" sqref="A3:A15"/>
    </sheetView>
  </sheetViews>
  <sheetFormatPr defaultRowHeight="15" x14ac:dyDescent="0.25"/>
  <cols>
    <col min="1" max="1" width="19.7109375" customWidth="1"/>
    <col min="2" max="2" width="11" customWidth="1"/>
    <col min="3" max="3" width="18.28515625" customWidth="1"/>
    <col min="4" max="4" width="30.28515625" customWidth="1"/>
    <col min="5" max="5" width="10.28515625" customWidth="1"/>
    <col min="6" max="6" width="10.5703125" customWidth="1"/>
    <col min="7" max="7" width="10" bestFit="1" customWidth="1"/>
    <col min="8" max="8" width="9" customWidth="1"/>
    <col min="9" max="9" width="10.85546875" customWidth="1"/>
    <col min="10" max="10" width="12.85546875" bestFit="1" customWidth="1"/>
  </cols>
  <sheetData>
    <row r="1" spans="1:11" ht="15.75" thickBot="1" x14ac:dyDescent="0.3">
      <c r="A1" s="14" t="s">
        <v>15</v>
      </c>
    </row>
    <row r="2" spans="1:11" ht="15.75" thickBot="1" x14ac:dyDescent="0.3">
      <c r="A2" s="17" t="s">
        <v>16</v>
      </c>
      <c r="B2" s="18" t="s">
        <v>9</v>
      </c>
      <c r="C2" s="18" t="s">
        <v>10</v>
      </c>
      <c r="D2" s="18" t="s">
        <v>2</v>
      </c>
      <c r="E2" s="18" t="s">
        <v>32</v>
      </c>
      <c r="F2" s="17" t="s">
        <v>11</v>
      </c>
      <c r="G2" s="18" t="s">
        <v>12</v>
      </c>
      <c r="H2" s="18" t="s">
        <v>13</v>
      </c>
      <c r="I2" s="18" t="s">
        <v>17</v>
      </c>
      <c r="J2" s="18" t="s">
        <v>14</v>
      </c>
      <c r="K2" s="19" t="s">
        <v>4</v>
      </c>
    </row>
    <row r="3" spans="1:11" ht="15.75" thickBot="1" x14ac:dyDescent="0.3">
      <c r="A3" s="29">
        <v>150</v>
      </c>
      <c r="B3" s="50">
        <v>42370</v>
      </c>
      <c r="C3" s="16" t="s">
        <v>18</v>
      </c>
      <c r="D3" s="16"/>
      <c r="E3" s="20"/>
      <c r="F3" s="22"/>
      <c r="G3" s="16"/>
      <c r="H3" s="16"/>
      <c r="I3" s="16"/>
      <c r="J3" s="20"/>
      <c r="K3" s="24">
        <f>SUM(F3:J3)</f>
        <v>0</v>
      </c>
    </row>
    <row r="4" spans="1:11" ht="15.75" thickBot="1" x14ac:dyDescent="0.3">
      <c r="A4" s="28"/>
      <c r="B4" s="50">
        <v>42373</v>
      </c>
      <c r="C4" s="15">
        <v>1</v>
      </c>
      <c r="D4" s="15" t="s">
        <v>33</v>
      </c>
      <c r="E4" s="21">
        <v>1.89</v>
      </c>
      <c r="F4" s="23">
        <v>0.32</v>
      </c>
      <c r="G4" s="15">
        <v>1.57</v>
      </c>
      <c r="H4" s="15"/>
      <c r="I4" s="15"/>
      <c r="J4" s="21"/>
      <c r="K4" s="24">
        <f t="shared" ref="K4:K9" si="0">SUM(F4:J4)</f>
        <v>1.8900000000000001</v>
      </c>
    </row>
    <row r="5" spans="1:11" ht="15.75" thickBot="1" x14ac:dyDescent="0.3">
      <c r="A5" s="28"/>
      <c r="B5" s="50">
        <v>42374</v>
      </c>
      <c r="C5" s="15">
        <v>2</v>
      </c>
      <c r="D5" s="15" t="s">
        <v>28</v>
      </c>
      <c r="E5" s="21">
        <v>12.15</v>
      </c>
      <c r="F5" s="23"/>
      <c r="G5" s="15"/>
      <c r="H5" s="15"/>
      <c r="I5" s="15"/>
      <c r="J5" s="21">
        <v>12.15</v>
      </c>
      <c r="K5" s="24">
        <f t="shared" si="0"/>
        <v>12.15</v>
      </c>
    </row>
    <row r="6" spans="1:11" ht="15.75" thickBot="1" x14ac:dyDescent="0.3">
      <c r="A6" s="36">
        <v>5</v>
      </c>
      <c r="B6" s="50">
        <v>42375</v>
      </c>
      <c r="C6" s="15">
        <v>3</v>
      </c>
      <c r="D6" s="15" t="s">
        <v>34</v>
      </c>
      <c r="E6" s="21"/>
      <c r="F6" s="23"/>
      <c r="G6" s="15"/>
      <c r="H6" s="15"/>
      <c r="I6" s="15"/>
      <c r="J6" s="21"/>
      <c r="K6" s="24">
        <f t="shared" si="0"/>
        <v>0</v>
      </c>
    </row>
    <row r="7" spans="1:11" ht="15.75" thickBot="1" x14ac:dyDescent="0.3">
      <c r="A7" s="28"/>
      <c r="B7" s="50">
        <v>42376</v>
      </c>
      <c r="C7" s="15">
        <v>4</v>
      </c>
      <c r="D7" s="15" t="s">
        <v>47</v>
      </c>
      <c r="E7" s="21">
        <v>3</v>
      </c>
      <c r="F7" s="23"/>
      <c r="G7" s="15"/>
      <c r="H7" s="15">
        <v>3</v>
      </c>
      <c r="I7" s="15"/>
      <c r="J7" s="21"/>
      <c r="K7" s="24">
        <f t="shared" si="0"/>
        <v>3</v>
      </c>
    </row>
    <row r="8" spans="1:11" ht="15.75" thickBot="1" x14ac:dyDescent="0.3">
      <c r="A8" s="28"/>
      <c r="B8" s="15"/>
      <c r="C8" s="15"/>
      <c r="D8" s="15"/>
      <c r="E8" s="21"/>
      <c r="F8" s="23"/>
      <c r="G8" s="15"/>
      <c r="H8" s="15"/>
      <c r="I8" s="15"/>
      <c r="J8" s="21"/>
      <c r="K8" s="24">
        <f t="shared" si="0"/>
        <v>0</v>
      </c>
    </row>
    <row r="9" spans="1:11" x14ac:dyDescent="0.25">
      <c r="A9" s="28"/>
      <c r="B9" s="15"/>
      <c r="C9" s="15"/>
      <c r="D9" s="15"/>
      <c r="E9" s="21"/>
      <c r="F9" s="23"/>
      <c r="G9" s="15"/>
      <c r="H9" s="15"/>
      <c r="I9" s="15"/>
      <c r="J9" s="21"/>
      <c r="K9" s="24">
        <f t="shared" si="0"/>
        <v>0</v>
      </c>
    </row>
    <row r="10" spans="1:11" ht="15.75" thickBot="1" x14ac:dyDescent="0.3">
      <c r="A10" s="35">
        <f>SUM(A3:A9)</f>
        <v>155</v>
      </c>
      <c r="B10" s="31"/>
      <c r="C10" s="31"/>
      <c r="D10" s="31"/>
      <c r="E10" s="32">
        <f>SUM(E4:E9)</f>
        <v>17.04</v>
      </c>
      <c r="F10" s="33">
        <f>SUM(F3:F9)</f>
        <v>0.32</v>
      </c>
      <c r="G10" s="33">
        <f t="shared" ref="G10:J10" si="1">SUM(G3:G9)</f>
        <v>1.57</v>
      </c>
      <c r="H10" s="33">
        <f t="shared" si="1"/>
        <v>3</v>
      </c>
      <c r="I10" s="33">
        <f t="shared" si="1"/>
        <v>0</v>
      </c>
      <c r="J10" s="33">
        <f t="shared" si="1"/>
        <v>12.15</v>
      </c>
      <c r="K10" s="34">
        <f>SUM(K3:K9)</f>
        <v>17.04</v>
      </c>
    </row>
    <row r="11" spans="1:11" ht="15.75" thickTop="1" x14ac:dyDescent="0.25">
      <c r="A11" s="29"/>
      <c r="B11" s="50"/>
      <c r="C11" s="16"/>
      <c r="D11" s="16"/>
      <c r="E11" s="20"/>
      <c r="F11" s="22"/>
      <c r="G11" s="16"/>
      <c r="H11" s="16"/>
      <c r="I11" s="16"/>
      <c r="J11" s="20"/>
      <c r="K11" s="30"/>
    </row>
    <row r="12" spans="1:11" x14ac:dyDescent="0.25">
      <c r="A12" s="36"/>
      <c r="B12" s="50">
        <v>42376</v>
      </c>
      <c r="C12" s="15" t="s">
        <v>35</v>
      </c>
      <c r="D12" s="15"/>
      <c r="E12" s="21">
        <v>137.96</v>
      </c>
      <c r="F12" s="23"/>
      <c r="G12" s="15"/>
      <c r="H12" s="15"/>
      <c r="I12" s="15"/>
      <c r="J12" s="21"/>
      <c r="K12" s="25"/>
    </row>
    <row r="13" spans="1:11" x14ac:dyDescent="0.25">
      <c r="A13" s="36"/>
      <c r="B13" s="50"/>
      <c r="C13" s="15"/>
      <c r="D13" s="15"/>
      <c r="E13" s="21"/>
      <c r="F13" s="23"/>
      <c r="G13" s="15"/>
      <c r="H13" s="15"/>
      <c r="I13" s="15"/>
      <c r="J13" s="21"/>
      <c r="K13" s="25"/>
    </row>
    <row r="14" spans="1:11" ht="15.75" thickBot="1" x14ac:dyDescent="0.3">
      <c r="A14" s="35">
        <f>SUM(A10)</f>
        <v>155</v>
      </c>
      <c r="B14" s="50"/>
      <c r="C14" s="15"/>
      <c r="D14" s="15"/>
      <c r="E14" s="37">
        <f>SUM(E10:E13)</f>
        <v>155</v>
      </c>
      <c r="F14" s="23"/>
      <c r="G14" s="15"/>
      <c r="H14" s="15"/>
      <c r="I14" s="15"/>
      <c r="J14" s="21"/>
      <c r="K14" s="25"/>
    </row>
    <row r="15" spans="1:11" ht="15.75" thickTop="1" x14ac:dyDescent="0.25">
      <c r="A15" s="29"/>
      <c r="B15" s="50"/>
      <c r="C15" s="15"/>
      <c r="D15" s="15"/>
      <c r="E15" s="20"/>
      <c r="F15" s="23"/>
      <c r="G15" s="15"/>
      <c r="H15" s="15"/>
      <c r="I15" s="15"/>
      <c r="J15" s="21"/>
      <c r="K15" s="25"/>
    </row>
    <row r="16" spans="1:11" x14ac:dyDescent="0.25">
      <c r="A16" s="36">
        <v>137.96</v>
      </c>
      <c r="B16" s="50">
        <v>42376</v>
      </c>
      <c r="C16" s="15" t="s">
        <v>18</v>
      </c>
      <c r="D16" s="15"/>
      <c r="E16" s="21"/>
      <c r="F16" s="23"/>
      <c r="G16" s="15"/>
      <c r="H16" s="15"/>
      <c r="I16" s="15"/>
      <c r="J16" s="21"/>
      <c r="K16" s="25"/>
    </row>
    <row r="17" spans="1:11" x14ac:dyDescent="0.25">
      <c r="A17" s="36"/>
      <c r="B17" s="50"/>
      <c r="C17" s="15"/>
      <c r="D17" s="15"/>
      <c r="E17" s="21"/>
      <c r="F17" s="23"/>
      <c r="G17" s="15"/>
      <c r="H17" s="15"/>
      <c r="I17" s="15"/>
      <c r="J17" s="21"/>
      <c r="K17" s="25"/>
    </row>
    <row r="18" spans="1:11" x14ac:dyDescent="0.25">
      <c r="A18" s="36"/>
      <c r="B18" s="50"/>
      <c r="C18" s="15"/>
      <c r="D18" s="15"/>
      <c r="E18" s="21"/>
      <c r="F18" s="23"/>
      <c r="G18" s="15"/>
      <c r="H18" s="15"/>
      <c r="I18" s="15"/>
      <c r="J18" s="21"/>
      <c r="K18" s="25"/>
    </row>
    <row r="19" spans="1:11" x14ac:dyDescent="0.25">
      <c r="A19" s="36"/>
      <c r="B19" s="50"/>
      <c r="C19" s="15"/>
      <c r="D19" s="15"/>
      <c r="E19" s="21"/>
      <c r="F19" s="23"/>
      <c r="G19" s="15"/>
      <c r="H19" s="15"/>
      <c r="I19" s="15"/>
      <c r="J19" s="21"/>
      <c r="K19" s="25"/>
    </row>
    <row r="20" spans="1:11" x14ac:dyDescent="0.25">
      <c r="A20" s="28"/>
      <c r="B20" s="15"/>
      <c r="C20" s="15"/>
      <c r="D20" s="15"/>
      <c r="E20" s="21"/>
      <c r="F20" s="23"/>
      <c r="G20" s="15"/>
      <c r="H20" s="15"/>
      <c r="I20" s="15"/>
      <c r="J20" s="21"/>
      <c r="K20" s="25"/>
    </row>
    <row r="32" spans="1:11" x14ac:dyDescent="0.25">
      <c r="D32" t="s">
        <v>48</v>
      </c>
    </row>
  </sheetData>
  <pageMargins left="0.7" right="0.7" top="0.75" bottom="0.75" header="0.3" footer="0.3"/>
  <pageSetup paperSize="9" orientation="portrait" r:id="rId1"/>
  <ignoredErrors>
    <ignoredError sqref="K4:K7"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18"/>
  <sheetViews>
    <sheetView showGridLines="0" workbookViewId="0">
      <selection activeCell="O7" sqref="O7"/>
    </sheetView>
  </sheetViews>
  <sheetFormatPr defaultRowHeight="15" x14ac:dyDescent="0.25"/>
  <cols>
    <col min="3" max="3" width="13.42578125" customWidth="1"/>
    <col min="5" max="5" width="14.140625" bestFit="1" customWidth="1"/>
  </cols>
  <sheetData>
    <row r="1" spans="2:12" ht="15.75" thickBot="1" x14ac:dyDescent="0.3"/>
    <row r="2" spans="2:12" ht="21.75" thickBot="1" x14ac:dyDescent="0.4">
      <c r="B2" s="61" t="s">
        <v>25</v>
      </c>
      <c r="C2" s="62"/>
      <c r="D2" s="62"/>
      <c r="E2" s="63"/>
      <c r="I2" s="49" t="s">
        <v>26</v>
      </c>
    </row>
    <row r="3" spans="2:12" ht="18.75" x14ac:dyDescent="0.3">
      <c r="B3" s="39"/>
      <c r="C3" s="40" t="s">
        <v>21</v>
      </c>
      <c r="D3" s="40" t="s">
        <v>22</v>
      </c>
      <c r="E3" s="41" t="s">
        <v>23</v>
      </c>
      <c r="I3" t="s">
        <v>36</v>
      </c>
      <c r="L3">
        <v>150</v>
      </c>
    </row>
    <row r="4" spans="2:12" ht="18.75" x14ac:dyDescent="0.3">
      <c r="B4" s="42" t="s">
        <v>19</v>
      </c>
      <c r="C4" s="38">
        <v>0.01</v>
      </c>
      <c r="D4" s="38">
        <v>101</v>
      </c>
      <c r="E4" s="43">
        <f>C4*D4</f>
        <v>1.01</v>
      </c>
      <c r="I4" t="s">
        <v>37</v>
      </c>
      <c r="L4">
        <v>14.04</v>
      </c>
    </row>
    <row r="5" spans="2:12" ht="18.75" x14ac:dyDescent="0.3">
      <c r="B5" s="42"/>
      <c r="C5" s="38">
        <v>0.02</v>
      </c>
      <c r="D5" s="38">
        <v>100</v>
      </c>
      <c r="E5" s="43">
        <f t="shared" ref="E5:E14" si="0">C5*D5</f>
        <v>2</v>
      </c>
      <c r="I5" t="s">
        <v>39</v>
      </c>
      <c r="L5">
        <v>5</v>
      </c>
    </row>
    <row r="6" spans="2:12" ht="18.75" x14ac:dyDescent="0.3">
      <c r="B6" s="42"/>
      <c r="C6" s="38">
        <v>0.05</v>
      </c>
      <c r="D6" s="38">
        <v>23</v>
      </c>
      <c r="E6" s="43">
        <f t="shared" si="0"/>
        <v>1.1500000000000001</v>
      </c>
      <c r="I6" t="s">
        <v>40</v>
      </c>
      <c r="L6">
        <v>3</v>
      </c>
    </row>
    <row r="7" spans="2:12" ht="18.75" x14ac:dyDescent="0.3">
      <c r="B7" s="42"/>
      <c r="C7" s="38">
        <v>0.1</v>
      </c>
      <c r="D7" s="38">
        <v>20</v>
      </c>
      <c r="E7" s="43">
        <f t="shared" si="0"/>
        <v>2</v>
      </c>
      <c r="I7" t="s">
        <v>41</v>
      </c>
      <c r="L7">
        <f>L3-L4+L5-L6</f>
        <v>137.96</v>
      </c>
    </row>
    <row r="8" spans="2:12" ht="18.75" x14ac:dyDescent="0.3">
      <c r="B8" s="42"/>
      <c r="C8" s="38">
        <v>0.2</v>
      </c>
      <c r="D8" s="38">
        <v>9</v>
      </c>
      <c r="E8" s="43">
        <f t="shared" si="0"/>
        <v>1.8</v>
      </c>
    </row>
    <row r="9" spans="2:12" ht="18.75" x14ac:dyDescent="0.3">
      <c r="B9" s="42"/>
      <c r="C9" s="38">
        <v>0.5</v>
      </c>
      <c r="D9" s="38">
        <v>12</v>
      </c>
      <c r="E9" s="43">
        <f t="shared" si="0"/>
        <v>6</v>
      </c>
      <c r="I9" t="s">
        <v>38</v>
      </c>
      <c r="L9">
        <v>150</v>
      </c>
    </row>
    <row r="10" spans="2:12" ht="18.75" x14ac:dyDescent="0.3">
      <c r="B10" s="42"/>
      <c r="C10" s="38">
        <v>1</v>
      </c>
      <c r="D10" s="38">
        <v>4</v>
      </c>
      <c r="E10" s="43">
        <f t="shared" si="0"/>
        <v>4</v>
      </c>
      <c r="I10" t="s">
        <v>42</v>
      </c>
      <c r="L10">
        <v>14.04</v>
      </c>
    </row>
    <row r="11" spans="2:12" ht="18.75" x14ac:dyDescent="0.3">
      <c r="B11" s="42"/>
      <c r="C11" s="38"/>
      <c r="D11" s="38"/>
      <c r="E11" s="43"/>
      <c r="I11" t="s">
        <v>43</v>
      </c>
      <c r="L11">
        <v>5</v>
      </c>
    </row>
    <row r="12" spans="2:12" ht="18.75" x14ac:dyDescent="0.3">
      <c r="B12" s="42" t="s">
        <v>20</v>
      </c>
      <c r="C12" s="38">
        <v>5</v>
      </c>
      <c r="D12" s="38">
        <v>6</v>
      </c>
      <c r="E12" s="43">
        <f t="shared" si="0"/>
        <v>30</v>
      </c>
      <c r="I12" t="s">
        <v>41</v>
      </c>
      <c r="L12">
        <f>L9-L10+L11</f>
        <v>140.96</v>
      </c>
    </row>
    <row r="13" spans="2:12" ht="18.75" x14ac:dyDescent="0.3">
      <c r="B13" s="42"/>
      <c r="C13" s="38">
        <v>10</v>
      </c>
      <c r="D13" s="38">
        <v>3</v>
      </c>
      <c r="E13" s="43">
        <f t="shared" si="0"/>
        <v>30</v>
      </c>
    </row>
    <row r="14" spans="2:12" ht="18.75" x14ac:dyDescent="0.3">
      <c r="B14" s="42"/>
      <c r="C14" s="38">
        <v>20</v>
      </c>
      <c r="D14" s="38">
        <v>3</v>
      </c>
      <c r="E14" s="43">
        <f t="shared" si="0"/>
        <v>60</v>
      </c>
      <c r="I14" t="s">
        <v>44</v>
      </c>
      <c r="L14">
        <f>L12-L7</f>
        <v>3</v>
      </c>
    </row>
    <row r="15" spans="2:12" ht="18.75" x14ac:dyDescent="0.3">
      <c r="B15" s="42"/>
      <c r="C15" s="44"/>
      <c r="D15" s="44"/>
      <c r="E15" s="45"/>
      <c r="I15" t="s">
        <v>46</v>
      </c>
    </row>
    <row r="16" spans="2:12" ht="19.5" thickBot="1" x14ac:dyDescent="0.35">
      <c r="B16" s="46" t="s">
        <v>24</v>
      </c>
      <c r="C16" s="47"/>
      <c r="D16" s="47"/>
      <c r="E16" s="48">
        <f>SUM(E4:E15)</f>
        <v>137.96</v>
      </c>
    </row>
    <row r="17" spans="2:5" ht="15" customHeight="1" x14ac:dyDescent="0.25">
      <c r="B17" s="64" t="s">
        <v>45</v>
      </c>
      <c r="C17" s="65"/>
      <c r="D17" s="65"/>
      <c r="E17" s="66"/>
    </row>
    <row r="18" spans="2:5" ht="15.75" customHeight="1" thickBot="1" x14ac:dyDescent="0.3">
      <c r="B18" s="67"/>
      <c r="C18" s="68"/>
      <c r="D18" s="68"/>
      <c r="E18" s="69"/>
    </row>
  </sheetData>
  <mergeCells count="2">
    <mergeCell ref="B2:E2"/>
    <mergeCell ref="B17:E1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18"/>
  <sheetViews>
    <sheetView showGridLines="0" workbookViewId="0">
      <selection activeCell="C4" sqref="C4:E14"/>
    </sheetView>
  </sheetViews>
  <sheetFormatPr defaultRowHeight="15" x14ac:dyDescent="0.25"/>
  <cols>
    <col min="3" max="3" width="13.42578125" customWidth="1"/>
    <col min="5" max="5" width="14.140625" bestFit="1" customWidth="1"/>
    <col min="13" max="19" width="9.140625" style="3"/>
  </cols>
  <sheetData>
    <row r="1" spans="2:17" ht="15.75" thickBot="1" x14ac:dyDescent="0.3"/>
    <row r="2" spans="2:17" ht="21.75" thickBot="1" x14ac:dyDescent="0.4">
      <c r="B2" s="61" t="s">
        <v>25</v>
      </c>
      <c r="C2" s="62"/>
      <c r="D2" s="62"/>
      <c r="E2" s="63"/>
      <c r="I2" s="49" t="s">
        <v>26</v>
      </c>
      <c r="N2" s="70"/>
      <c r="O2" s="70"/>
      <c r="P2" s="70"/>
      <c r="Q2" s="70"/>
    </row>
    <row r="3" spans="2:17" ht="18.75" x14ac:dyDescent="0.3">
      <c r="B3" s="39"/>
      <c r="C3" s="40" t="s">
        <v>21</v>
      </c>
      <c r="D3" s="40" t="s">
        <v>22</v>
      </c>
      <c r="E3" s="41" t="s">
        <v>23</v>
      </c>
      <c r="N3" s="44"/>
      <c r="O3" s="51"/>
      <c r="P3" s="51"/>
      <c r="Q3" s="51"/>
    </row>
    <row r="4" spans="2:17" ht="18.75" x14ac:dyDescent="0.3">
      <c r="B4" s="42" t="s">
        <v>19</v>
      </c>
      <c r="C4" s="38">
        <v>0.01</v>
      </c>
      <c r="D4" s="38">
        <v>113</v>
      </c>
      <c r="E4" s="43">
        <v>1.1300000000000001</v>
      </c>
      <c r="N4" s="52"/>
      <c r="O4" s="44"/>
      <c r="P4" s="44"/>
      <c r="Q4" s="44"/>
    </row>
    <row r="5" spans="2:17" ht="18.75" x14ac:dyDescent="0.3">
      <c r="B5" s="42"/>
      <c r="C5" s="38">
        <v>0.02</v>
      </c>
      <c r="D5" s="38">
        <v>100</v>
      </c>
      <c r="E5" s="43">
        <v>2</v>
      </c>
      <c r="N5" s="52"/>
      <c r="O5" s="44"/>
      <c r="P5" s="44"/>
      <c r="Q5" s="44"/>
    </row>
    <row r="6" spans="2:17" ht="18.75" x14ac:dyDescent="0.3">
      <c r="B6" s="42"/>
      <c r="C6" s="38">
        <v>0.05</v>
      </c>
      <c r="D6" s="38">
        <v>15</v>
      </c>
      <c r="E6" s="43">
        <v>0.75</v>
      </c>
      <c r="N6" s="52"/>
      <c r="O6" s="44"/>
      <c r="P6" s="44"/>
      <c r="Q6" s="44"/>
    </row>
    <row r="7" spans="2:17" ht="18.75" x14ac:dyDescent="0.3">
      <c r="B7" s="42"/>
      <c r="C7" s="38">
        <v>0.1</v>
      </c>
      <c r="D7" s="38">
        <v>5</v>
      </c>
      <c r="E7" s="43">
        <v>0.5</v>
      </c>
      <c r="N7" s="52"/>
      <c r="O7" s="44"/>
      <c r="P7" s="44"/>
      <c r="Q7" s="44"/>
    </row>
    <row r="8" spans="2:17" ht="18.75" x14ac:dyDescent="0.3">
      <c r="B8" s="42"/>
      <c r="C8" s="38">
        <v>0.2</v>
      </c>
      <c r="D8" s="38">
        <v>1</v>
      </c>
      <c r="E8" s="43">
        <v>0.2</v>
      </c>
      <c r="N8" s="52"/>
      <c r="O8" s="44"/>
      <c r="P8" s="44"/>
      <c r="Q8" s="44"/>
    </row>
    <row r="9" spans="2:17" ht="18.75" x14ac:dyDescent="0.3">
      <c r="B9" s="42"/>
      <c r="C9" s="38">
        <v>0.5</v>
      </c>
      <c r="D9" s="38">
        <v>12</v>
      </c>
      <c r="E9" s="43">
        <v>6</v>
      </c>
      <c r="N9" s="52"/>
      <c r="O9" s="44"/>
      <c r="P9" s="44"/>
      <c r="Q9" s="44"/>
    </row>
    <row r="10" spans="2:17" ht="18.75" x14ac:dyDescent="0.3">
      <c r="B10" s="42"/>
      <c r="C10" s="38">
        <v>1</v>
      </c>
      <c r="D10" s="38">
        <v>4</v>
      </c>
      <c r="E10" s="43">
        <v>4</v>
      </c>
      <c r="N10" s="52"/>
      <c r="O10" s="44"/>
      <c r="P10" s="44"/>
      <c r="Q10" s="44"/>
    </row>
    <row r="11" spans="2:17" ht="18.75" x14ac:dyDescent="0.3">
      <c r="B11" s="42"/>
      <c r="C11" s="38"/>
      <c r="D11" s="38"/>
      <c r="E11" s="43"/>
      <c r="N11" s="52"/>
      <c r="O11" s="44"/>
      <c r="P11" s="44"/>
      <c r="Q11" s="44"/>
    </row>
    <row r="12" spans="2:17" ht="18.75" x14ac:dyDescent="0.3">
      <c r="B12" s="42" t="s">
        <v>20</v>
      </c>
      <c r="C12" s="38">
        <v>5</v>
      </c>
      <c r="D12" s="38">
        <v>2</v>
      </c>
      <c r="E12" s="43">
        <v>10</v>
      </c>
      <c r="N12" s="52"/>
      <c r="O12" s="44"/>
      <c r="P12" s="44"/>
      <c r="Q12" s="44"/>
    </row>
    <row r="13" spans="2:17" ht="18.75" x14ac:dyDescent="0.3">
      <c r="B13" s="42"/>
      <c r="C13" s="38">
        <v>10</v>
      </c>
      <c r="D13" s="38">
        <v>0</v>
      </c>
      <c r="E13" s="43">
        <v>0</v>
      </c>
      <c r="N13" s="52"/>
      <c r="O13" s="44"/>
      <c r="P13" s="44"/>
      <c r="Q13" s="44"/>
    </row>
    <row r="14" spans="2:17" ht="18.75" x14ac:dyDescent="0.3">
      <c r="B14" s="42"/>
      <c r="C14" s="38">
        <v>20</v>
      </c>
      <c r="D14" s="38">
        <v>0</v>
      </c>
      <c r="E14" s="43">
        <v>0</v>
      </c>
      <c r="N14" s="52"/>
      <c r="O14" s="44"/>
      <c r="P14" s="44"/>
      <c r="Q14" s="44"/>
    </row>
    <row r="15" spans="2:17" ht="18.75" x14ac:dyDescent="0.3">
      <c r="B15" s="42"/>
      <c r="C15" s="44"/>
      <c r="D15" s="44"/>
      <c r="E15" s="45"/>
      <c r="N15" s="52"/>
      <c r="O15" s="44"/>
      <c r="P15" s="44"/>
      <c r="Q15" s="44"/>
    </row>
    <row r="16" spans="2:17" ht="19.5" thickBot="1" x14ac:dyDescent="0.35">
      <c r="B16" s="46" t="s">
        <v>24</v>
      </c>
      <c r="C16" s="47"/>
      <c r="D16" s="47"/>
      <c r="E16" s="48">
        <f>SUM(E4:E15)</f>
        <v>24.58</v>
      </c>
      <c r="N16" s="52"/>
      <c r="O16" s="44"/>
      <c r="P16" s="44"/>
      <c r="Q16" s="44"/>
    </row>
    <row r="17" spans="2:17" ht="15" customHeight="1" x14ac:dyDescent="0.25">
      <c r="B17" s="64" t="s">
        <v>49</v>
      </c>
      <c r="C17" s="65"/>
      <c r="D17" s="65"/>
      <c r="E17" s="66"/>
      <c r="N17" s="71"/>
      <c r="O17" s="71"/>
      <c r="P17" s="71"/>
      <c r="Q17" s="71"/>
    </row>
    <row r="18" spans="2:17" ht="15.75" customHeight="1" thickBot="1" x14ac:dyDescent="0.3">
      <c r="B18" s="67"/>
      <c r="C18" s="68"/>
      <c r="D18" s="68"/>
      <c r="E18" s="69"/>
      <c r="N18" s="71"/>
      <c r="O18" s="71"/>
      <c r="P18" s="71"/>
      <c r="Q18" s="71"/>
    </row>
  </sheetData>
  <mergeCells count="4">
    <mergeCell ref="B2:E2"/>
    <mergeCell ref="B17:E18"/>
    <mergeCell ref="N2:Q2"/>
    <mergeCell ref="N17:Q1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7:I27"/>
  <sheetViews>
    <sheetView showGridLines="0" showRowColHeaders="0" tabSelected="1" workbookViewId="0">
      <selection activeCell="H27" sqref="H27:I27"/>
    </sheetView>
  </sheetViews>
  <sheetFormatPr defaultRowHeight="15" x14ac:dyDescent="0.25"/>
  <sheetData>
    <row r="27" spans="2:9" ht="27" x14ac:dyDescent="0.5">
      <c r="B27" s="73" t="s">
        <v>8</v>
      </c>
      <c r="C27" s="73"/>
      <c r="D27" s="73"/>
      <c r="E27" s="73"/>
      <c r="F27" s="73"/>
      <c r="G27" s="73"/>
      <c r="H27" s="72"/>
      <c r="I27" s="72"/>
    </row>
  </sheetData>
  <mergeCells count="2">
    <mergeCell ref="H27:I27"/>
    <mergeCell ref="B27:G27"/>
  </mergeCells>
  <dataValidations count="1">
    <dataValidation type="decimal" operator="equal" allowBlank="1" showInputMessage="1" showErrorMessage="1" errorTitle="Incorrect" error="You are not correct. try again." promptTitle="Replenish amount" prompt="Please enter the value that you need to replensih the petty cash balance" sqref="H27:I27" xr:uid="{00000000-0002-0000-0500-000000000000}">
      <formula1>125.42</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Petty Cash Vouchers</vt:lpstr>
      <vt:lpstr>Receipts</vt:lpstr>
      <vt:lpstr>Petty Cash Daybook</vt:lpstr>
      <vt:lpstr>Count sheet</vt:lpstr>
      <vt:lpstr>CountSheet2</vt:lpstr>
      <vt:lpstr>Replensih Petty Cash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dc:creator>
  <cp:lastModifiedBy>Paula Guilfoyle</cp:lastModifiedBy>
  <dcterms:created xsi:type="dcterms:W3CDTF">2015-10-08T22:21:17Z</dcterms:created>
  <dcterms:modified xsi:type="dcterms:W3CDTF">2019-10-14T19:45:34Z</dcterms:modified>
</cp:coreProperties>
</file>