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08"/>
  <workbookPr/>
  <mc:AlternateContent xmlns:mc="http://schemas.openxmlformats.org/markup-compatibility/2006">
    <mc:Choice Requires="x15">
      <x15ac:absPath xmlns:x15ac="http://schemas.microsoft.com/office/spreadsheetml/2010/11/ac" url="https://d.docs.live.net/eec334278b35ef50/New folder/Mybookkeepingcourses/bookkeeping and accounting 4/ready/"/>
    </mc:Choice>
  </mc:AlternateContent>
  <xr:revisionPtr revIDLastSave="2" documentId="11_9FE298C44A4356AB162ED2235A6EAE5528581737" xr6:coauthVersionLast="45" xr6:coauthVersionMax="45" xr10:uidLastSave="{067BAC4B-3B29-4379-9014-CB07D4065678}"/>
  <bookViews>
    <workbookView xWindow="-120" yWindow="-120" windowWidth="29040" windowHeight="15840" activeTab="5" xr2:uid="{00000000-000D-0000-FFFF-FFFF00000000}"/>
  </bookViews>
  <sheets>
    <sheet name="Sample Jounals" sheetId="1" r:id="rId1"/>
    <sheet name="General ledger Sample" sheetId="6" r:id="rId2"/>
    <sheet name="Sample Trial Balance" sheetId="5" r:id="rId3"/>
    <sheet name="Journals Daybook" sheetId="2" r:id="rId4"/>
    <sheet name="General ledger" sheetId="3" r:id="rId5"/>
    <sheet name="Trial Balance" sheetId="4" r:id="rId6"/>
  </sheets>
  <definedNames>
    <definedName name="Address1" localSheetId="1">#REF!</definedName>
    <definedName name="Address1" localSheetId="2">#REF!</definedName>
    <definedName name="Address1">#REF!</definedName>
    <definedName name="customer" localSheetId="1">#REF!</definedName>
    <definedName name="customer" localSheetId="2">#REF!</definedName>
    <definedName name="custom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4" l="1"/>
  <c r="B31" i="4"/>
  <c r="AC9" i="3"/>
  <c r="AA9" i="3"/>
  <c r="AC33" i="3"/>
  <c r="AA33" i="3"/>
  <c r="AC21" i="3"/>
  <c r="AA21" i="3"/>
  <c r="S9" i="3"/>
  <c r="Q9" i="3"/>
  <c r="S21" i="3"/>
  <c r="Q21" i="3"/>
  <c r="S33" i="3"/>
  <c r="Q33" i="3"/>
  <c r="S43" i="3"/>
  <c r="Q43" i="3"/>
  <c r="I43" i="3"/>
  <c r="G43" i="3"/>
  <c r="I33" i="3"/>
  <c r="G33" i="3"/>
  <c r="I21" i="3"/>
  <c r="G21" i="3"/>
  <c r="B54" i="3"/>
  <c r="N43" i="3"/>
  <c r="L43" i="3"/>
  <c r="N54" i="3"/>
  <c r="L54" i="3"/>
  <c r="X54" i="3"/>
  <c r="V54" i="3"/>
  <c r="X43" i="3"/>
  <c r="V43" i="3"/>
  <c r="X33" i="3"/>
  <c r="V33" i="3"/>
  <c r="N33" i="3"/>
  <c r="L33" i="3"/>
  <c r="N21" i="3"/>
  <c r="L21" i="3"/>
  <c r="X21" i="3"/>
  <c r="V21" i="3"/>
  <c r="X9" i="3"/>
  <c r="V9" i="3"/>
  <c r="N9" i="3"/>
  <c r="L9" i="3"/>
  <c r="I9" i="3"/>
  <c r="G9" i="3"/>
  <c r="C23" i="5" l="1"/>
  <c r="B23" i="5"/>
  <c r="N43" i="6" l="1"/>
  <c r="L43" i="6"/>
  <c r="I65" i="6"/>
  <c r="G65" i="6"/>
  <c r="I54" i="6"/>
  <c r="G54" i="6"/>
  <c r="I43" i="6"/>
  <c r="G43" i="6"/>
  <c r="I9" i="6"/>
  <c r="G9" i="6"/>
  <c r="I21" i="6"/>
  <c r="G21" i="6"/>
  <c r="N33" i="6"/>
  <c r="L33" i="6"/>
  <c r="N21" i="6"/>
  <c r="L21" i="6"/>
  <c r="N9" i="6"/>
  <c r="L9" i="6"/>
  <c r="D65" i="6"/>
  <c r="B65" i="6"/>
  <c r="N54" i="6"/>
  <c r="L54" i="6"/>
  <c r="D54" i="6"/>
  <c r="B54" i="6"/>
  <c r="D43" i="6"/>
  <c r="B43" i="6"/>
  <c r="I33" i="6"/>
  <c r="G33" i="6"/>
  <c r="D33" i="6"/>
  <c r="B33" i="6"/>
  <c r="B21" i="6"/>
  <c r="D21" i="6"/>
  <c r="D9" i="6"/>
  <c r="B9" i="6"/>
  <c r="S54" i="3" l="1"/>
  <c r="Q54" i="3"/>
  <c r="I54" i="3"/>
  <c r="G54" i="3"/>
  <c r="D54" i="3"/>
  <c r="D43" i="3"/>
  <c r="B43" i="3"/>
  <c r="D33" i="3"/>
  <c r="B33" i="3"/>
  <c r="B21" i="3"/>
  <c r="D15" i="3"/>
  <c r="D21" i="3" s="1"/>
  <c r="D9" i="3"/>
  <c r="B3" i="3"/>
  <c r="B9" i="3" s="1"/>
</calcChain>
</file>

<file path=xl/sharedStrings.xml><?xml version="1.0" encoding="utf-8"?>
<sst xmlns="http://schemas.openxmlformats.org/spreadsheetml/2006/main" count="386" uniqueCount="116">
  <si>
    <t>Date</t>
  </si>
  <si>
    <t>Account Code</t>
  </si>
  <si>
    <t>DR</t>
  </si>
  <si>
    <t>CR</t>
  </si>
  <si>
    <t>Narrative</t>
  </si>
  <si>
    <t>Non Current Assets</t>
  </si>
  <si>
    <t>Purchase of display unit</t>
  </si>
  <si>
    <t>Bank</t>
  </si>
  <si>
    <t>Irrecoverable debt</t>
  </si>
  <si>
    <t>Non Current Liabilities</t>
  </si>
  <si>
    <t>bank loan for purchase of display unit</t>
  </si>
  <si>
    <t>Rec. Control  Account</t>
  </si>
  <si>
    <t>Irrecoverable Debt account</t>
  </si>
  <si>
    <t>Bank admin fee</t>
  </si>
  <si>
    <t>Bank charges/fees expense</t>
  </si>
  <si>
    <t>Mobile Phone expense</t>
  </si>
  <si>
    <t>correct misposting from insurance</t>
  </si>
  <si>
    <t>Insurance</t>
  </si>
  <si>
    <t>correct misposting from mobile phone</t>
  </si>
  <si>
    <t>Employee Cost Account</t>
  </si>
  <si>
    <t>Gross Wages</t>
  </si>
  <si>
    <t>Wages Control Account</t>
  </si>
  <si>
    <t>Tax liability account</t>
  </si>
  <si>
    <t>EE deductions for income tax</t>
  </si>
  <si>
    <t>Account Code/Name</t>
  </si>
  <si>
    <t>Receivables control account</t>
  </si>
  <si>
    <t>Sales tax account</t>
  </si>
  <si>
    <t>Income - Con</t>
  </si>
  <si>
    <t>Income - BB</t>
  </si>
  <si>
    <t>Income - BBD</t>
  </si>
  <si>
    <t>Opening Balance</t>
  </si>
  <si>
    <t>Sales returns</t>
  </si>
  <si>
    <t xml:space="preserve"> Sales Daybook</t>
  </si>
  <si>
    <t>Sales Daybook</t>
  </si>
  <si>
    <t>Income Sales Daybook</t>
  </si>
  <si>
    <t>Purchase daybook</t>
  </si>
  <si>
    <t>Purchase returns daybook</t>
  </si>
  <si>
    <t>Cash book</t>
  </si>
  <si>
    <t>Petty Cash</t>
  </si>
  <si>
    <t>Cashbook</t>
  </si>
  <si>
    <t>Balance C/F</t>
  </si>
  <si>
    <t>Payables Control account</t>
  </si>
  <si>
    <t>Utilities</t>
  </si>
  <si>
    <t>Internet &amp; BB</t>
  </si>
  <si>
    <t>Agency staff - cleaning</t>
  </si>
  <si>
    <t>Agency staff-waiting</t>
  </si>
  <si>
    <t>Bar supplies - Food</t>
  </si>
  <si>
    <t>Bar supplies - Drinks</t>
  </si>
  <si>
    <t>Purchase Daybook</t>
  </si>
  <si>
    <t>Discount taken</t>
  </si>
  <si>
    <t>Cash</t>
  </si>
  <si>
    <t>Income - Daily takings &amp; food sales</t>
  </si>
  <si>
    <t>Payroll Control Account</t>
  </si>
  <si>
    <t>Bank Charges</t>
  </si>
  <si>
    <t>Cash book - cash</t>
  </si>
  <si>
    <t>Cash book - credit pur</t>
  </si>
  <si>
    <t xml:space="preserve">cashbook </t>
  </si>
  <si>
    <t>Cashbook - lodg bank</t>
  </si>
  <si>
    <t>Cash book - credit sales</t>
  </si>
  <si>
    <t>Cash book - net pay</t>
  </si>
  <si>
    <t>Cashbook - petty cash</t>
  </si>
  <si>
    <t>Cash Book</t>
  </si>
  <si>
    <t>Cash book - fees</t>
  </si>
  <si>
    <t>cash book</t>
  </si>
  <si>
    <t>Cash book credit pur</t>
  </si>
  <si>
    <t>Stationary</t>
  </si>
  <si>
    <t>Post</t>
  </si>
  <si>
    <t>Cleaning</t>
  </si>
  <si>
    <t>Staff Supplies</t>
  </si>
  <si>
    <t>Opb</t>
  </si>
  <si>
    <t>Petty cash book</t>
  </si>
  <si>
    <t>Petty Cash spend</t>
  </si>
  <si>
    <t>Dr</t>
  </si>
  <si>
    <t>Cr</t>
  </si>
  <si>
    <t>Account type</t>
  </si>
  <si>
    <t>Recievables Control Account</t>
  </si>
  <si>
    <t>Payables Control Account</t>
  </si>
  <si>
    <t>Sales Tax</t>
  </si>
  <si>
    <t>Income - Daily room &amp; food takings</t>
  </si>
  <si>
    <t>Internet and BB</t>
  </si>
  <si>
    <t>Mobile Phone</t>
  </si>
  <si>
    <t>Agency staff clearning</t>
  </si>
  <si>
    <t>Agency staff waiting</t>
  </si>
  <si>
    <t>Payroll Control account</t>
  </si>
  <si>
    <t>Bar Supplier Food</t>
  </si>
  <si>
    <t>Bar supplier drinks</t>
  </si>
  <si>
    <t>Payroll costs</t>
  </si>
  <si>
    <t>Staff costs</t>
  </si>
  <si>
    <t>Bank charges</t>
  </si>
  <si>
    <t>Payroll taxes</t>
  </si>
  <si>
    <t>Profiit and Loss Account</t>
  </si>
  <si>
    <t>Capital</t>
  </si>
  <si>
    <t>Profit and Loss</t>
  </si>
  <si>
    <t>Payroll Costs</t>
  </si>
  <si>
    <t>Bad debt expenses</t>
  </si>
  <si>
    <t>Income</t>
  </si>
  <si>
    <t xml:space="preserve">Mobile Phone </t>
  </si>
  <si>
    <t>Asset</t>
  </si>
  <si>
    <t>Liability</t>
  </si>
  <si>
    <t>Expense</t>
  </si>
  <si>
    <t>Insurance Costs</t>
  </si>
  <si>
    <t>Rent</t>
  </si>
  <si>
    <t>Balance B/F</t>
  </si>
  <si>
    <t>Cash book - Sales tax</t>
  </si>
  <si>
    <t>Balancce C/F</t>
  </si>
  <si>
    <t>Cash book -payroll taxes</t>
  </si>
  <si>
    <t>Payroll Journal</t>
  </si>
  <si>
    <t>Jan</t>
  </si>
  <si>
    <t xml:space="preserve">Payroll Control Account </t>
  </si>
  <si>
    <t>Gross pay</t>
  </si>
  <si>
    <t>Income tax deducted</t>
  </si>
  <si>
    <t>Social Insurance deductions</t>
  </si>
  <si>
    <t>Income tax</t>
  </si>
  <si>
    <t>Social Ins</t>
  </si>
  <si>
    <t>Payroll journal</t>
  </si>
  <si>
    <t>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</si>
</sst>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0" tint="-0.34998626667073579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" fontId="0" fillId="0" borderId="0" xfId="0" applyNumberFormat="1"/>
    <xf numFmtId="43" fontId="0" fillId="0" borderId="0" xfId="1" applyFont="1"/>
    <xf numFmtId="0" fontId="0" fillId="2" borderId="0" xfId="0" applyFill="1"/>
    <xf numFmtId="43" fontId="1" fillId="2" borderId="2" xfId="1" applyFont="1" applyFill="1" applyBorder="1"/>
    <xf numFmtId="43" fontId="0" fillId="2" borderId="0" xfId="1" applyFont="1" applyFill="1"/>
    <xf numFmtId="43" fontId="0" fillId="2" borderId="3" xfId="1" applyFont="1" applyFill="1" applyBorder="1"/>
    <xf numFmtId="43" fontId="0" fillId="2" borderId="4" xfId="1" applyFont="1" applyFill="1" applyBorder="1"/>
    <xf numFmtId="43" fontId="0" fillId="2" borderId="5" xfId="1" applyFont="1" applyFill="1" applyBorder="1"/>
    <xf numFmtId="0" fontId="0" fillId="3" borderId="0" xfId="0" applyFill="1"/>
    <xf numFmtId="43" fontId="0" fillId="3" borderId="0" xfId="1" applyFont="1" applyFill="1"/>
    <xf numFmtId="43" fontId="0" fillId="3" borderId="3" xfId="1" applyFont="1" applyFill="1" applyBorder="1"/>
    <xf numFmtId="43" fontId="0" fillId="3" borderId="4" xfId="1" applyFont="1" applyFill="1" applyBorder="1"/>
    <xf numFmtId="43" fontId="0" fillId="2" borderId="2" xfId="1" applyFont="1" applyFill="1" applyBorder="1"/>
    <xf numFmtId="43" fontId="0" fillId="3" borderId="2" xfId="1" applyFont="1" applyFill="1" applyBorder="1"/>
    <xf numFmtId="0" fontId="0" fillId="3" borderId="2" xfId="0" applyFill="1" applyBorder="1"/>
    <xf numFmtId="0" fontId="0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3" fontId="2" fillId="0" borderId="0" xfId="1" applyFont="1"/>
    <xf numFmtId="43" fontId="0" fillId="0" borderId="0" xfId="0" applyNumberFormat="1"/>
    <xf numFmtId="43" fontId="2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Fill="1"/>
    <xf numFmtId="0" fontId="0" fillId="0" borderId="5" xfId="0" applyBorder="1"/>
    <xf numFmtId="43" fontId="0" fillId="3" borderId="5" xfId="1" applyFont="1" applyFill="1" applyBorder="1"/>
    <xf numFmtId="164" fontId="0" fillId="0" borderId="0" xfId="1" applyNumberFormat="1" applyFont="1" applyFill="1"/>
    <xf numFmtId="164" fontId="0" fillId="0" borderId="0" xfId="1" applyNumberFormat="1" applyFont="1"/>
    <xf numFmtId="43" fontId="3" fillId="2" borderId="1" xfId="1" applyFont="1" applyFill="1" applyBorder="1" applyAlignment="1">
      <alignment horizontal="center"/>
    </xf>
    <xf numFmtId="43" fontId="3" fillId="3" borderId="1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workbookViewId="0">
      <selection activeCell="B30" sqref="B30"/>
    </sheetView>
  </sheetViews>
  <sheetFormatPr defaultRowHeight="15" x14ac:dyDescent="0.25"/>
  <cols>
    <col min="1" max="1" width="11" customWidth="1"/>
    <col min="2" max="2" width="24.7109375" customWidth="1"/>
    <col min="3" max="3" width="32.42578125" customWidth="1"/>
    <col min="12" max="12" width="7" bestFit="1" customWidth="1"/>
    <col min="13" max="13" width="21.5703125" bestFit="1" customWidth="1"/>
    <col min="14" max="14" width="32.28515625" bestFit="1" customWidth="1"/>
  </cols>
  <sheetData>
    <row r="1" spans="1:12" x14ac:dyDescent="0.25">
      <c r="A1" s="2" t="s">
        <v>0</v>
      </c>
      <c r="B1" s="2" t="s">
        <v>1</v>
      </c>
      <c r="C1" s="2" t="s">
        <v>4</v>
      </c>
      <c r="D1" s="2" t="s">
        <v>2</v>
      </c>
      <c r="E1" s="2" t="s">
        <v>3</v>
      </c>
    </row>
    <row r="2" spans="1:12" x14ac:dyDescent="0.25">
      <c r="A2" s="3">
        <v>42724</v>
      </c>
      <c r="B2" t="s">
        <v>5</v>
      </c>
      <c r="C2" t="s">
        <v>6</v>
      </c>
      <c r="D2">
        <v>7500</v>
      </c>
      <c r="L2" s="3"/>
    </row>
    <row r="3" spans="1:12" x14ac:dyDescent="0.25">
      <c r="A3" s="3">
        <v>42724</v>
      </c>
      <c r="B3" t="s">
        <v>9</v>
      </c>
      <c r="C3" t="s">
        <v>10</v>
      </c>
      <c r="E3">
        <v>7500</v>
      </c>
      <c r="L3" s="3"/>
    </row>
    <row r="4" spans="1:12" x14ac:dyDescent="0.25">
      <c r="A4" s="3">
        <v>42735</v>
      </c>
      <c r="B4" t="s">
        <v>11</v>
      </c>
      <c r="C4" t="s">
        <v>8</v>
      </c>
      <c r="E4">
        <v>480</v>
      </c>
      <c r="L4" s="3"/>
    </row>
    <row r="5" spans="1:12" x14ac:dyDescent="0.25">
      <c r="A5" s="3">
        <v>42735</v>
      </c>
      <c r="B5" t="s">
        <v>12</v>
      </c>
      <c r="C5" t="s">
        <v>8</v>
      </c>
      <c r="D5">
        <v>480</v>
      </c>
      <c r="L5" s="3"/>
    </row>
    <row r="6" spans="1:12" x14ac:dyDescent="0.25">
      <c r="A6" s="3">
        <v>42735</v>
      </c>
      <c r="B6" t="s">
        <v>7</v>
      </c>
      <c r="C6" t="s">
        <v>13</v>
      </c>
      <c r="E6">
        <v>120</v>
      </c>
      <c r="L6" s="3"/>
    </row>
    <row r="7" spans="1:12" x14ac:dyDescent="0.25">
      <c r="A7" s="3">
        <v>42735</v>
      </c>
      <c r="B7" t="s">
        <v>14</v>
      </c>
      <c r="C7" t="s">
        <v>13</v>
      </c>
      <c r="D7">
        <v>120</v>
      </c>
      <c r="L7" s="3"/>
    </row>
    <row r="8" spans="1:12" x14ac:dyDescent="0.25">
      <c r="A8" s="3">
        <v>42735</v>
      </c>
      <c r="B8" t="s">
        <v>15</v>
      </c>
      <c r="C8" t="s">
        <v>16</v>
      </c>
      <c r="D8">
        <v>175</v>
      </c>
      <c r="L8" s="3"/>
    </row>
    <row r="9" spans="1:12" x14ac:dyDescent="0.25">
      <c r="A9" s="3">
        <v>42735</v>
      </c>
      <c r="B9" t="s">
        <v>17</v>
      </c>
      <c r="C9" t="s">
        <v>18</v>
      </c>
      <c r="E9">
        <v>175</v>
      </c>
      <c r="L9" s="3"/>
    </row>
    <row r="10" spans="1:12" x14ac:dyDescent="0.25">
      <c r="A10" s="3">
        <v>42735</v>
      </c>
      <c r="B10" t="s">
        <v>19</v>
      </c>
      <c r="C10" t="s">
        <v>20</v>
      </c>
      <c r="D10">
        <v>8570</v>
      </c>
      <c r="L10" s="3"/>
    </row>
    <row r="11" spans="1:12" x14ac:dyDescent="0.25">
      <c r="A11" s="3">
        <v>42735</v>
      </c>
      <c r="B11" t="s">
        <v>21</v>
      </c>
      <c r="C11" t="s">
        <v>20</v>
      </c>
      <c r="E11">
        <v>8570</v>
      </c>
      <c r="L11" s="3"/>
    </row>
    <row r="12" spans="1:12" x14ac:dyDescent="0.25">
      <c r="A12" s="3">
        <v>42735</v>
      </c>
      <c r="B12" t="s">
        <v>22</v>
      </c>
      <c r="C12" t="s">
        <v>23</v>
      </c>
      <c r="E12">
        <v>1250</v>
      </c>
      <c r="L12" s="3"/>
    </row>
    <row r="13" spans="1:12" x14ac:dyDescent="0.25">
      <c r="A13" s="3">
        <v>42735</v>
      </c>
      <c r="B13" t="s">
        <v>21</v>
      </c>
      <c r="C13" t="s">
        <v>23</v>
      </c>
      <c r="D13">
        <v>1250</v>
      </c>
      <c r="L13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68"/>
  <sheetViews>
    <sheetView topLeftCell="A38" zoomScaleNormal="100" workbookViewId="0">
      <selection activeCell="A45" sqref="A45"/>
    </sheetView>
  </sheetViews>
  <sheetFormatPr defaultRowHeight="15" x14ac:dyDescent="0.25"/>
  <cols>
    <col min="1" max="1" width="22.7109375" customWidth="1"/>
    <col min="2" max="2" width="12.140625" style="4" customWidth="1"/>
    <col min="3" max="3" width="20.42578125" style="4" bestFit="1" customWidth="1"/>
    <col min="4" max="4" width="11.7109375" style="4" customWidth="1"/>
    <col min="5" max="5" width="4.7109375" style="4" customWidth="1"/>
    <col min="6" max="6" width="17.28515625" style="4" bestFit="1" customWidth="1"/>
    <col min="7" max="7" width="13" style="4" customWidth="1"/>
    <col min="8" max="8" width="24.28515625" style="4" bestFit="1" customWidth="1"/>
    <col min="9" max="9" width="12.5703125" style="4" customWidth="1"/>
    <col min="10" max="10" width="3.42578125" style="4" customWidth="1"/>
    <col min="11" max="11" width="22.7109375" style="4" customWidth="1"/>
    <col min="12" max="12" width="12.140625" style="4" customWidth="1"/>
    <col min="13" max="13" width="20.42578125" style="4" bestFit="1" customWidth="1"/>
    <col min="14" max="14" width="11.7109375" style="4" customWidth="1"/>
    <col min="15" max="15" width="2.28515625" customWidth="1"/>
    <col min="16" max="16" width="10.5703125" bestFit="1" customWidth="1"/>
  </cols>
  <sheetData>
    <row r="2" spans="1:16" s="1" customFormat="1" ht="15.75" thickBot="1" x14ac:dyDescent="0.3">
      <c r="A2" s="33" t="s">
        <v>25</v>
      </c>
      <c r="B2" s="33"/>
      <c r="C2" s="33"/>
      <c r="D2" s="33"/>
      <c r="E2" s="21"/>
      <c r="F2" s="32" t="s">
        <v>26</v>
      </c>
      <c r="G2" s="32"/>
      <c r="H2" s="32"/>
      <c r="I2" s="32"/>
      <c r="J2" s="21"/>
      <c r="K2" s="31" t="s">
        <v>95</v>
      </c>
      <c r="L2" s="31"/>
      <c r="M2" s="31"/>
      <c r="N2" s="31"/>
    </row>
    <row r="3" spans="1:16" x14ac:dyDescent="0.25">
      <c r="A3" s="5" t="s">
        <v>30</v>
      </c>
      <c r="B3" s="6">
        <v>34587</v>
      </c>
      <c r="C3" s="7"/>
      <c r="D3" s="7"/>
      <c r="F3" s="12" t="s">
        <v>31</v>
      </c>
      <c r="G3" s="16">
        <v>300</v>
      </c>
      <c r="H3" s="12" t="s">
        <v>30</v>
      </c>
      <c r="I3" s="12">
        <v>1245</v>
      </c>
      <c r="K3" s="7" t="s">
        <v>31</v>
      </c>
      <c r="L3" s="6">
        <v>1200</v>
      </c>
      <c r="M3" s="7" t="s">
        <v>33</v>
      </c>
      <c r="N3" s="7">
        <v>20658</v>
      </c>
      <c r="O3" s="4"/>
    </row>
    <row r="4" spans="1:16" x14ac:dyDescent="0.25">
      <c r="A4" s="5" t="s">
        <v>32</v>
      </c>
      <c r="B4" s="8">
        <v>24789</v>
      </c>
      <c r="C4" s="7" t="s">
        <v>31</v>
      </c>
      <c r="D4" s="7">
        <v>1500</v>
      </c>
      <c r="F4" s="12" t="s">
        <v>35</v>
      </c>
      <c r="G4" s="13">
        <v>2091</v>
      </c>
      <c r="H4" s="12" t="s">
        <v>32</v>
      </c>
      <c r="I4" s="12">
        <v>4131</v>
      </c>
      <c r="K4" s="7"/>
      <c r="L4" s="8"/>
      <c r="M4" s="7"/>
      <c r="N4" s="7"/>
      <c r="O4" s="4"/>
    </row>
    <row r="5" spans="1:16" x14ac:dyDescent="0.25">
      <c r="A5" s="5"/>
      <c r="B5" s="8"/>
      <c r="C5" s="7" t="s">
        <v>37</v>
      </c>
      <c r="D5" s="7">
        <v>38256</v>
      </c>
      <c r="F5" s="12" t="s">
        <v>7</v>
      </c>
      <c r="G5" s="13">
        <v>1450</v>
      </c>
      <c r="H5" s="12"/>
      <c r="I5" s="12"/>
      <c r="K5" s="7"/>
      <c r="L5" s="8"/>
      <c r="M5" s="7"/>
      <c r="N5" s="7"/>
      <c r="O5" s="4"/>
    </row>
    <row r="6" spans="1:16" x14ac:dyDescent="0.25">
      <c r="A6" s="5"/>
      <c r="B6" s="8"/>
      <c r="C6" s="7"/>
      <c r="D6" s="7"/>
      <c r="F6" s="12"/>
      <c r="G6" s="13"/>
      <c r="H6" s="12"/>
      <c r="I6" s="12"/>
      <c r="K6" s="7"/>
      <c r="L6" s="8"/>
      <c r="M6" s="7"/>
      <c r="N6" s="7"/>
      <c r="O6" s="4"/>
    </row>
    <row r="7" spans="1:16" x14ac:dyDescent="0.25">
      <c r="A7" s="5"/>
      <c r="B7" s="8"/>
      <c r="C7" s="7" t="s">
        <v>40</v>
      </c>
      <c r="D7" s="7">
        <v>19620</v>
      </c>
      <c r="F7" s="12" t="s">
        <v>104</v>
      </c>
      <c r="G7" s="13">
        <v>1535</v>
      </c>
      <c r="H7" s="12"/>
      <c r="I7" s="12"/>
      <c r="K7" s="7"/>
      <c r="L7" s="8"/>
      <c r="M7" s="7"/>
      <c r="N7" s="7"/>
      <c r="O7" s="4"/>
    </row>
    <row r="8" spans="1:16" x14ac:dyDescent="0.25">
      <c r="A8" s="5"/>
      <c r="B8" s="8"/>
      <c r="C8" s="7"/>
      <c r="D8" s="7"/>
      <c r="F8" s="12"/>
      <c r="G8" s="13"/>
      <c r="H8" s="12"/>
      <c r="I8" s="12"/>
      <c r="K8" s="7" t="s">
        <v>40</v>
      </c>
      <c r="L8" s="8">
        <v>19458</v>
      </c>
      <c r="M8" s="7"/>
      <c r="N8" s="7"/>
      <c r="O8" s="4"/>
    </row>
    <row r="9" spans="1:16" ht="15.75" thickBot="1" x14ac:dyDescent="0.3">
      <c r="A9" s="5"/>
      <c r="B9" s="9">
        <f>SUM(B3:B8)</f>
        <v>59376</v>
      </c>
      <c r="C9" s="7"/>
      <c r="D9" s="10">
        <f>SUM(D3:D8)</f>
        <v>59376</v>
      </c>
      <c r="F9" s="12"/>
      <c r="G9" s="14">
        <f>SUM(G3:G8)</f>
        <v>5376</v>
      </c>
      <c r="H9" s="12"/>
      <c r="I9" s="14">
        <f>SUM(I3:I8)</f>
        <v>5376</v>
      </c>
      <c r="K9" s="7"/>
      <c r="L9" s="9">
        <f>SUM(L3:L8)</f>
        <v>20658</v>
      </c>
      <c r="M9" s="7"/>
      <c r="N9" s="10">
        <f>SUM(N3:N8)</f>
        <v>20658</v>
      </c>
      <c r="O9" s="4"/>
    </row>
    <row r="10" spans="1:16" ht="15.75" thickTop="1" x14ac:dyDescent="0.25">
      <c r="A10" s="5"/>
      <c r="B10" s="8"/>
      <c r="C10" s="7"/>
      <c r="D10" s="7"/>
      <c r="F10" s="12"/>
      <c r="G10" s="13"/>
      <c r="H10" s="12"/>
      <c r="I10" s="12"/>
      <c r="K10" s="7"/>
      <c r="L10" s="8"/>
      <c r="M10" s="7"/>
      <c r="N10" s="7"/>
      <c r="O10" s="4"/>
    </row>
    <row r="11" spans="1:16" x14ac:dyDescent="0.25">
      <c r="A11" s="5" t="s">
        <v>102</v>
      </c>
      <c r="B11" s="7">
        <v>19620</v>
      </c>
      <c r="C11" s="7"/>
      <c r="D11" s="7"/>
      <c r="F11" s="12"/>
      <c r="G11" s="12"/>
      <c r="H11" s="12" t="s">
        <v>102</v>
      </c>
      <c r="I11" s="12">
        <v>1535</v>
      </c>
      <c r="K11" s="7"/>
      <c r="L11" s="7"/>
      <c r="M11" s="5" t="s">
        <v>102</v>
      </c>
      <c r="N11" s="7">
        <v>19458</v>
      </c>
      <c r="O11" s="4"/>
    </row>
    <row r="12" spans="1:16" x14ac:dyDescent="0.25">
      <c r="A12" s="5"/>
      <c r="B12" s="7"/>
      <c r="C12" s="7"/>
      <c r="D12" s="7"/>
      <c r="F12" s="12"/>
      <c r="G12" s="12"/>
      <c r="H12" s="12"/>
      <c r="I12" s="12"/>
      <c r="K12" s="7"/>
      <c r="L12" s="7"/>
      <c r="M12" s="7"/>
      <c r="N12" s="7"/>
      <c r="O12" s="4"/>
    </row>
    <row r="13" spans="1:16" x14ac:dyDescent="0.25">
      <c r="O13" s="4"/>
      <c r="P13" s="22"/>
    </row>
    <row r="14" spans="1:16" s="1" customFormat="1" ht="15.75" thickBot="1" x14ac:dyDescent="0.3">
      <c r="A14" s="33" t="s">
        <v>41</v>
      </c>
      <c r="B14" s="33"/>
      <c r="C14" s="33"/>
      <c r="D14" s="33"/>
      <c r="E14" s="21"/>
      <c r="F14" s="32" t="s">
        <v>42</v>
      </c>
      <c r="G14" s="32"/>
      <c r="H14" s="32"/>
      <c r="I14" s="32"/>
      <c r="J14" s="21"/>
      <c r="K14" s="31" t="s">
        <v>43</v>
      </c>
      <c r="L14" s="31"/>
      <c r="M14" s="31"/>
      <c r="N14" s="31"/>
      <c r="P14" s="23"/>
    </row>
    <row r="15" spans="1:16" x14ac:dyDescent="0.25">
      <c r="A15" s="5"/>
      <c r="B15" s="8"/>
      <c r="C15" s="7" t="s">
        <v>30</v>
      </c>
      <c r="D15" s="7">
        <v>15486</v>
      </c>
      <c r="F15" s="12"/>
      <c r="G15" s="16"/>
      <c r="H15" s="12"/>
      <c r="I15" s="12"/>
      <c r="K15" s="7"/>
      <c r="L15" s="8"/>
      <c r="M15" s="7"/>
      <c r="N15" s="7"/>
    </row>
    <row r="16" spans="1:16" x14ac:dyDescent="0.25">
      <c r="A16" s="5" t="s">
        <v>37</v>
      </c>
      <c r="B16" s="8">
        <v>18125</v>
      </c>
      <c r="C16" s="7" t="s">
        <v>48</v>
      </c>
      <c r="D16" s="7">
        <v>12546</v>
      </c>
      <c r="F16" s="12" t="s">
        <v>48</v>
      </c>
      <c r="G16" s="13">
        <v>1200</v>
      </c>
      <c r="H16" s="12"/>
      <c r="I16" s="12"/>
      <c r="K16" s="7" t="s">
        <v>48</v>
      </c>
      <c r="L16" s="8">
        <v>547</v>
      </c>
      <c r="M16" s="7"/>
      <c r="N16" s="7"/>
      <c r="O16" s="4"/>
    </row>
    <row r="17" spans="1:15" x14ac:dyDescent="0.25">
      <c r="A17" s="5" t="s">
        <v>49</v>
      </c>
      <c r="B17" s="8">
        <v>486</v>
      </c>
      <c r="C17" s="7"/>
      <c r="D17" s="7"/>
      <c r="F17" s="12"/>
      <c r="G17" s="13"/>
      <c r="H17" s="12"/>
      <c r="I17" s="12"/>
      <c r="K17" s="7"/>
      <c r="L17" s="8"/>
      <c r="M17" s="7"/>
      <c r="N17" s="7"/>
      <c r="O17" s="4"/>
    </row>
    <row r="18" spans="1:15" x14ac:dyDescent="0.25">
      <c r="A18" s="5"/>
      <c r="B18" s="8"/>
      <c r="C18" s="7"/>
      <c r="D18" s="7"/>
      <c r="F18" s="12"/>
      <c r="G18" s="13"/>
      <c r="H18" s="12"/>
      <c r="I18" s="12"/>
      <c r="K18" s="7"/>
      <c r="L18" s="8"/>
      <c r="M18" s="7"/>
      <c r="N18" s="7"/>
      <c r="O18" s="4"/>
    </row>
    <row r="19" spans="1:15" x14ac:dyDescent="0.25">
      <c r="A19" s="5"/>
      <c r="B19" s="8"/>
      <c r="C19" s="7"/>
      <c r="D19" s="7"/>
      <c r="F19" s="12"/>
      <c r="G19" s="13"/>
      <c r="H19" s="12"/>
      <c r="I19" s="12"/>
      <c r="K19" s="7"/>
      <c r="L19" s="8"/>
      <c r="M19" s="7"/>
      <c r="N19" s="7"/>
      <c r="O19" s="4"/>
    </row>
    <row r="20" spans="1:15" x14ac:dyDescent="0.25">
      <c r="A20" s="7" t="s">
        <v>40</v>
      </c>
      <c r="B20" s="8">
        <v>9421</v>
      </c>
      <c r="C20" s="7"/>
      <c r="D20" s="7"/>
      <c r="F20" s="12"/>
      <c r="G20" s="13"/>
      <c r="H20" s="12" t="s">
        <v>104</v>
      </c>
      <c r="I20" s="12">
        <v>1200</v>
      </c>
      <c r="K20" s="7"/>
      <c r="L20" s="8"/>
      <c r="M20" s="7" t="s">
        <v>40</v>
      </c>
      <c r="N20" s="7">
        <v>547</v>
      </c>
      <c r="O20" s="4"/>
    </row>
    <row r="21" spans="1:15" ht="15.75" thickBot="1" x14ac:dyDescent="0.3">
      <c r="A21" s="5"/>
      <c r="B21" s="9">
        <f>SUM(B15:B20)</f>
        <v>28032</v>
      </c>
      <c r="C21" s="7"/>
      <c r="D21" s="9">
        <f>SUM(D15:D20)</f>
        <v>28032</v>
      </c>
      <c r="F21" s="12"/>
      <c r="G21" s="14">
        <f>SUM(G15:G20)</f>
        <v>1200</v>
      </c>
      <c r="H21" s="12"/>
      <c r="I21" s="14">
        <f>SUM(I15:I20)</f>
        <v>1200</v>
      </c>
      <c r="K21" s="7"/>
      <c r="L21" s="9">
        <f>SUM(L16:L20)</f>
        <v>547</v>
      </c>
      <c r="M21" s="7"/>
      <c r="N21" s="9">
        <f>SUM(N15:N20)</f>
        <v>547</v>
      </c>
      <c r="O21" s="4"/>
    </row>
    <row r="22" spans="1:15" ht="15.75" thickTop="1" x14ac:dyDescent="0.25">
      <c r="A22" s="5"/>
      <c r="B22" s="8"/>
      <c r="C22" s="7"/>
      <c r="D22" s="7"/>
      <c r="F22" s="12"/>
      <c r="G22" s="13"/>
      <c r="H22" s="12"/>
      <c r="I22" s="12"/>
      <c r="K22" s="7"/>
      <c r="L22" s="8"/>
      <c r="M22" s="7"/>
      <c r="N22" s="7"/>
      <c r="O22" s="4"/>
    </row>
    <row r="23" spans="1:15" x14ac:dyDescent="0.25">
      <c r="A23" s="5"/>
      <c r="B23" s="7"/>
      <c r="C23" s="5" t="s">
        <v>102</v>
      </c>
      <c r="D23" s="7">
        <v>9421</v>
      </c>
      <c r="F23" s="12" t="s">
        <v>102</v>
      </c>
      <c r="G23" s="12">
        <v>1200</v>
      </c>
      <c r="H23" s="12"/>
      <c r="I23" s="12"/>
      <c r="K23" s="5" t="s">
        <v>102</v>
      </c>
      <c r="L23" s="7">
        <v>547</v>
      </c>
      <c r="M23" s="7"/>
      <c r="N23" s="7"/>
      <c r="O23" s="4"/>
    </row>
    <row r="24" spans="1:15" x14ac:dyDescent="0.25">
      <c r="A24" s="5"/>
      <c r="B24" s="7"/>
      <c r="C24" s="7"/>
      <c r="D24" s="7"/>
      <c r="F24" s="12"/>
      <c r="G24" s="12"/>
      <c r="H24" s="12"/>
      <c r="I24" s="12"/>
      <c r="K24" s="7"/>
      <c r="L24" s="7"/>
      <c r="M24" s="7"/>
      <c r="N24" s="7"/>
      <c r="O24" s="4"/>
    </row>
    <row r="26" spans="1:15" ht="15.75" thickBot="1" x14ac:dyDescent="0.3">
      <c r="A26" s="33" t="s">
        <v>7</v>
      </c>
      <c r="B26" s="33"/>
      <c r="C26" s="33"/>
      <c r="D26" s="33"/>
      <c r="F26" s="32" t="s">
        <v>89</v>
      </c>
      <c r="G26" s="32"/>
      <c r="H26" s="32"/>
      <c r="I26" s="32"/>
      <c r="K26" s="31" t="s">
        <v>65</v>
      </c>
      <c r="L26" s="31"/>
      <c r="M26" s="31"/>
      <c r="N26" s="31"/>
    </row>
    <row r="27" spans="1:15" x14ac:dyDescent="0.25">
      <c r="A27" s="5" t="s">
        <v>30</v>
      </c>
      <c r="B27" s="15">
        <v>5436</v>
      </c>
      <c r="C27" s="7" t="s">
        <v>55</v>
      </c>
      <c r="D27" s="7">
        <v>18125</v>
      </c>
      <c r="F27" s="12"/>
      <c r="G27" s="16"/>
      <c r="H27" s="12" t="s">
        <v>30</v>
      </c>
      <c r="I27" s="12">
        <v>456</v>
      </c>
      <c r="K27" s="7" t="s">
        <v>48</v>
      </c>
      <c r="L27" s="15">
        <v>2456</v>
      </c>
      <c r="M27" s="7"/>
      <c r="N27" s="7"/>
      <c r="O27" s="4"/>
    </row>
    <row r="28" spans="1:15" x14ac:dyDescent="0.25">
      <c r="A28" s="5" t="s">
        <v>58</v>
      </c>
      <c r="B28" s="8">
        <v>38256</v>
      </c>
      <c r="C28" s="7" t="s">
        <v>103</v>
      </c>
      <c r="D28" s="7">
        <v>1450</v>
      </c>
      <c r="F28" s="12" t="s">
        <v>7</v>
      </c>
      <c r="G28" s="13">
        <v>456</v>
      </c>
      <c r="H28" s="12" t="s">
        <v>106</v>
      </c>
      <c r="I28" s="12">
        <v>567</v>
      </c>
      <c r="K28" s="7"/>
      <c r="L28" s="8"/>
      <c r="M28" s="7"/>
      <c r="N28" s="7"/>
      <c r="O28" s="4"/>
    </row>
    <row r="29" spans="1:15" x14ac:dyDescent="0.25">
      <c r="A29" s="5"/>
      <c r="B29" s="8"/>
      <c r="C29" s="7" t="s">
        <v>105</v>
      </c>
      <c r="D29" s="7">
        <v>456</v>
      </c>
      <c r="F29" s="12"/>
      <c r="G29" s="13"/>
      <c r="H29" s="12"/>
      <c r="I29" s="12"/>
      <c r="K29" s="7"/>
      <c r="L29" s="8"/>
      <c r="M29" s="7"/>
      <c r="N29" s="7"/>
      <c r="O29" s="4"/>
    </row>
    <row r="30" spans="1:15" x14ac:dyDescent="0.25">
      <c r="A30" s="5"/>
      <c r="B30" s="8"/>
      <c r="C30" s="7" t="s">
        <v>59</v>
      </c>
      <c r="D30" s="7">
        <v>4000</v>
      </c>
      <c r="F30" s="12" t="s">
        <v>40</v>
      </c>
      <c r="G30" s="13">
        <v>567</v>
      </c>
      <c r="H30" s="12"/>
      <c r="I30" s="12"/>
      <c r="K30" s="7"/>
      <c r="L30" s="8"/>
      <c r="M30" s="7"/>
      <c r="N30" s="7"/>
      <c r="O30" s="4"/>
    </row>
    <row r="31" spans="1:15" x14ac:dyDescent="0.25">
      <c r="A31" s="5"/>
      <c r="B31" s="8"/>
      <c r="C31" s="7"/>
      <c r="D31" s="7"/>
      <c r="F31" s="12"/>
      <c r="G31" s="13"/>
      <c r="H31" s="12"/>
      <c r="I31" s="12"/>
      <c r="K31" s="7"/>
      <c r="L31" s="8"/>
      <c r="M31" s="7"/>
      <c r="N31" s="7"/>
      <c r="O31" s="4"/>
    </row>
    <row r="32" spans="1:15" x14ac:dyDescent="0.25">
      <c r="A32" s="5"/>
      <c r="B32" s="8"/>
      <c r="C32" s="7" t="s">
        <v>40</v>
      </c>
      <c r="D32" s="7">
        <v>19661</v>
      </c>
      <c r="F32" s="12"/>
      <c r="G32" s="13"/>
      <c r="H32" s="12"/>
      <c r="I32" s="12"/>
      <c r="K32" s="7"/>
      <c r="L32" s="8"/>
      <c r="M32" s="7" t="s">
        <v>40</v>
      </c>
      <c r="N32" s="7">
        <v>2456</v>
      </c>
      <c r="O32" s="4"/>
    </row>
    <row r="33" spans="1:15" ht="15.75" thickBot="1" x14ac:dyDescent="0.3">
      <c r="A33" s="5"/>
      <c r="B33" s="9">
        <f>SUM(B27:B32)</f>
        <v>43692</v>
      </c>
      <c r="C33" s="7"/>
      <c r="D33" s="9">
        <f>SUM(D27:D32)</f>
        <v>43692</v>
      </c>
      <c r="F33" s="12"/>
      <c r="G33" s="14">
        <f>SUM(G27:G32)</f>
        <v>1023</v>
      </c>
      <c r="H33" s="12"/>
      <c r="I33" s="14">
        <f>SUM(I27:I32)</f>
        <v>1023</v>
      </c>
      <c r="K33" s="7"/>
      <c r="L33" s="9">
        <f>SUM(L27:L32)</f>
        <v>2456</v>
      </c>
      <c r="M33" s="7"/>
      <c r="N33" s="9">
        <f>SUM(N27:N32)</f>
        <v>2456</v>
      </c>
      <c r="O33" s="4"/>
    </row>
    <row r="34" spans="1:15" ht="15.75" thickTop="1" x14ac:dyDescent="0.25">
      <c r="A34" s="5"/>
      <c r="B34" s="8"/>
      <c r="C34" s="7"/>
      <c r="D34" s="7"/>
      <c r="F34" s="12"/>
      <c r="G34" s="13"/>
      <c r="H34" s="12"/>
      <c r="I34" s="12"/>
      <c r="K34" s="7"/>
      <c r="L34" s="8"/>
      <c r="M34" s="7"/>
      <c r="N34" s="7"/>
      <c r="O34" s="4"/>
    </row>
    <row r="35" spans="1:15" x14ac:dyDescent="0.25">
      <c r="A35" s="5" t="s">
        <v>102</v>
      </c>
      <c r="B35" s="7">
        <v>19661</v>
      </c>
      <c r="C35" s="7"/>
      <c r="D35" s="7"/>
      <c r="F35" s="12"/>
      <c r="G35" s="12"/>
      <c r="H35" s="12" t="s">
        <v>102</v>
      </c>
      <c r="I35" s="12">
        <v>567</v>
      </c>
      <c r="K35" s="5" t="s">
        <v>102</v>
      </c>
      <c r="L35" s="7">
        <v>2456</v>
      </c>
      <c r="M35" s="7"/>
      <c r="N35" s="7"/>
      <c r="O35" s="4"/>
    </row>
    <row r="36" spans="1:15" x14ac:dyDescent="0.25">
      <c r="O36" s="4"/>
    </row>
    <row r="37" spans="1:15" ht="15.75" thickBot="1" x14ac:dyDescent="0.3">
      <c r="A37" s="33" t="s">
        <v>96</v>
      </c>
      <c r="B37" s="33"/>
      <c r="C37" s="33"/>
      <c r="D37" s="33"/>
      <c r="F37" s="32" t="s">
        <v>49</v>
      </c>
      <c r="G37" s="32"/>
      <c r="H37" s="32"/>
      <c r="I37" s="32"/>
      <c r="K37" s="31" t="s">
        <v>66</v>
      </c>
      <c r="L37" s="31"/>
      <c r="M37" s="31"/>
      <c r="N37" s="31"/>
      <c r="O37" s="4"/>
    </row>
    <row r="38" spans="1:15" x14ac:dyDescent="0.25">
      <c r="A38" s="7" t="s">
        <v>48</v>
      </c>
      <c r="B38" s="15">
        <v>709</v>
      </c>
      <c r="C38" s="7"/>
      <c r="D38" s="7"/>
      <c r="F38" s="12"/>
      <c r="G38" s="16"/>
      <c r="H38" s="12" t="s">
        <v>37</v>
      </c>
      <c r="I38" s="12">
        <v>486</v>
      </c>
      <c r="K38" s="7" t="s">
        <v>48</v>
      </c>
      <c r="L38" s="15">
        <v>895</v>
      </c>
      <c r="M38" s="7"/>
      <c r="N38" s="7"/>
    </row>
    <row r="39" spans="1:15" x14ac:dyDescent="0.25">
      <c r="A39" s="7"/>
      <c r="B39" s="8"/>
      <c r="C39" s="7"/>
      <c r="D39" s="7"/>
      <c r="F39" s="12"/>
      <c r="G39" s="13"/>
      <c r="H39" s="12"/>
      <c r="I39" s="12"/>
      <c r="K39" s="7"/>
      <c r="L39" s="8"/>
      <c r="M39" s="7"/>
      <c r="N39" s="7"/>
    </row>
    <row r="40" spans="1:15" x14ac:dyDescent="0.25">
      <c r="A40" s="7"/>
      <c r="B40" s="8"/>
      <c r="C40" s="7"/>
      <c r="D40" s="7"/>
      <c r="F40" s="12"/>
      <c r="G40" s="13"/>
      <c r="H40" s="12"/>
      <c r="I40" s="12"/>
      <c r="K40" s="7"/>
      <c r="L40" s="8"/>
      <c r="M40" s="7"/>
      <c r="N40" s="7"/>
    </row>
    <row r="41" spans="1:15" x14ac:dyDescent="0.25">
      <c r="A41" s="7"/>
      <c r="B41" s="8"/>
      <c r="C41" s="7"/>
      <c r="D41" s="7"/>
      <c r="F41" s="12"/>
      <c r="G41" s="13"/>
      <c r="H41" s="12"/>
      <c r="I41" s="12"/>
      <c r="K41" s="7"/>
      <c r="L41" s="8"/>
      <c r="M41" s="7"/>
      <c r="N41" s="7"/>
    </row>
    <row r="42" spans="1:15" x14ac:dyDescent="0.25">
      <c r="A42" s="7"/>
      <c r="B42" s="8"/>
      <c r="C42" s="7" t="s">
        <v>40</v>
      </c>
      <c r="D42" s="7">
        <v>709</v>
      </c>
      <c r="F42" s="12" t="s">
        <v>40</v>
      </c>
      <c r="G42" s="13">
        <v>486</v>
      </c>
      <c r="H42" s="12"/>
      <c r="I42" s="12"/>
      <c r="K42" s="7"/>
      <c r="L42" s="8"/>
      <c r="M42" s="7" t="s">
        <v>40</v>
      </c>
      <c r="N42" s="7">
        <v>895</v>
      </c>
    </row>
    <row r="43" spans="1:15" ht="15.75" thickBot="1" x14ac:dyDescent="0.3">
      <c r="A43" s="7"/>
      <c r="B43" s="9">
        <f>SUM(B37:B42)</f>
        <v>709</v>
      </c>
      <c r="C43" s="7"/>
      <c r="D43" s="9">
        <f>SUM(D37:D42)</f>
        <v>709</v>
      </c>
      <c r="F43" s="12"/>
      <c r="G43" s="14">
        <f>SUM(G37:G42)</f>
        <v>486</v>
      </c>
      <c r="H43" s="12"/>
      <c r="I43" s="14">
        <f>SUM(I37:I42)</f>
        <v>486</v>
      </c>
      <c r="K43" s="7"/>
      <c r="L43" s="9">
        <f>SUM(L38:L42)</f>
        <v>895</v>
      </c>
      <c r="M43" s="7"/>
      <c r="N43" s="9">
        <f>SUM(N42)</f>
        <v>895</v>
      </c>
    </row>
    <row r="44" spans="1:15" ht="15.75" thickTop="1" x14ac:dyDescent="0.25">
      <c r="A44" s="7"/>
      <c r="B44" s="8"/>
      <c r="C44" s="7"/>
      <c r="D44" s="7"/>
      <c r="F44" s="12"/>
      <c r="G44" s="13"/>
      <c r="H44" s="12"/>
      <c r="I44" s="12"/>
      <c r="K44" s="7"/>
      <c r="L44" s="8"/>
      <c r="M44" s="7"/>
      <c r="N44" s="7"/>
    </row>
    <row r="45" spans="1:15" x14ac:dyDescent="0.25">
      <c r="A45" s="5" t="s">
        <v>102</v>
      </c>
      <c r="B45" s="8">
        <v>709</v>
      </c>
      <c r="C45" s="7"/>
      <c r="D45" s="7"/>
      <c r="F45" s="12"/>
      <c r="G45" s="12"/>
      <c r="H45" s="12" t="s">
        <v>102</v>
      </c>
      <c r="I45" s="12">
        <v>486</v>
      </c>
      <c r="K45" s="5" t="s">
        <v>102</v>
      </c>
      <c r="L45" s="8">
        <v>895</v>
      </c>
      <c r="M45" s="7"/>
      <c r="N45" s="7"/>
    </row>
    <row r="48" spans="1:15" ht="15.75" thickBot="1" x14ac:dyDescent="0.3">
      <c r="A48" s="33" t="s">
        <v>90</v>
      </c>
      <c r="B48" s="33"/>
      <c r="C48" s="33"/>
      <c r="D48" s="33"/>
      <c r="F48" s="32" t="s">
        <v>91</v>
      </c>
      <c r="G48" s="32"/>
      <c r="H48" s="32"/>
      <c r="I48" s="32"/>
      <c r="K48" s="31" t="s">
        <v>93</v>
      </c>
      <c r="L48" s="31"/>
      <c r="M48" s="31"/>
      <c r="N48" s="31"/>
    </row>
    <row r="49" spans="1:14" x14ac:dyDescent="0.25">
      <c r="A49" s="7"/>
      <c r="B49" s="15"/>
      <c r="C49" s="7" t="s">
        <v>30</v>
      </c>
      <c r="D49" s="7">
        <v>13727</v>
      </c>
      <c r="F49" s="12"/>
      <c r="G49" s="16"/>
      <c r="H49" s="12" t="s">
        <v>30</v>
      </c>
      <c r="I49" s="12">
        <v>10000</v>
      </c>
      <c r="K49" s="7" t="s">
        <v>106</v>
      </c>
      <c r="L49" s="15">
        <v>4567</v>
      </c>
      <c r="M49" s="7"/>
      <c r="N49" s="7"/>
    </row>
    <row r="50" spans="1:14" x14ac:dyDescent="0.25">
      <c r="A50" s="7"/>
      <c r="B50" s="8"/>
      <c r="C50" s="7"/>
      <c r="D50" s="7"/>
      <c r="F50" s="12"/>
      <c r="G50" s="13"/>
      <c r="H50" s="12"/>
      <c r="I50" s="12"/>
      <c r="K50" s="7"/>
      <c r="L50" s="8"/>
      <c r="M50" s="7"/>
      <c r="N50" s="7"/>
    </row>
    <row r="51" spans="1:14" x14ac:dyDescent="0.25">
      <c r="A51" s="7"/>
      <c r="B51" s="8"/>
      <c r="C51" s="7"/>
      <c r="D51" s="7"/>
      <c r="F51" s="12"/>
      <c r="G51" s="13"/>
      <c r="H51" s="12"/>
      <c r="I51" s="12"/>
      <c r="K51" s="7"/>
      <c r="L51" s="8"/>
      <c r="M51" s="7"/>
      <c r="N51" s="7"/>
    </row>
    <row r="52" spans="1:14" x14ac:dyDescent="0.25">
      <c r="A52" s="7"/>
      <c r="B52" s="8"/>
      <c r="C52" s="7"/>
      <c r="D52" s="7"/>
      <c r="F52" s="12"/>
      <c r="G52" s="13"/>
      <c r="H52" s="12"/>
      <c r="I52" s="12"/>
      <c r="K52" s="7"/>
      <c r="L52" s="8"/>
      <c r="M52" s="7"/>
      <c r="N52" s="7"/>
    </row>
    <row r="53" spans="1:14" x14ac:dyDescent="0.25">
      <c r="A53" s="7" t="s">
        <v>40</v>
      </c>
      <c r="B53" s="8">
        <v>13727</v>
      </c>
      <c r="C53" s="7"/>
      <c r="D53" s="7"/>
      <c r="F53" s="12" t="s">
        <v>40</v>
      </c>
      <c r="G53" s="13">
        <v>10000</v>
      </c>
      <c r="H53" s="12"/>
      <c r="I53" s="12"/>
      <c r="K53" s="7"/>
      <c r="L53" s="8"/>
      <c r="M53" s="7" t="s">
        <v>40</v>
      </c>
      <c r="N53" s="7">
        <v>4567</v>
      </c>
    </row>
    <row r="54" spans="1:14" ht="15.75" thickBot="1" x14ac:dyDescent="0.3">
      <c r="A54" s="7"/>
      <c r="B54" s="9">
        <f>SUM(B48:B53)</f>
        <v>13727</v>
      </c>
      <c r="C54" s="7"/>
      <c r="D54" s="9">
        <f>SUM(D48:D53)</f>
        <v>13727</v>
      </c>
      <c r="F54" s="12"/>
      <c r="G54" s="14">
        <f>SUM(G48:G53)</f>
        <v>10000</v>
      </c>
      <c r="H54" s="12"/>
      <c r="I54" s="14">
        <f>SUM(I48:I53)</f>
        <v>10000</v>
      </c>
      <c r="K54" s="7"/>
      <c r="L54" s="9">
        <f>SUM(L48:L53)</f>
        <v>4567</v>
      </c>
      <c r="M54" s="7"/>
      <c r="N54" s="9">
        <f>SUM(N48:N53)</f>
        <v>4567</v>
      </c>
    </row>
    <row r="55" spans="1:14" ht="15.75" thickTop="1" x14ac:dyDescent="0.25">
      <c r="A55" s="7"/>
      <c r="B55" s="8"/>
      <c r="C55" s="7"/>
      <c r="D55" s="7"/>
      <c r="F55" s="12"/>
      <c r="G55" s="13"/>
      <c r="H55" s="12"/>
      <c r="I55" s="12"/>
      <c r="K55" s="7"/>
      <c r="L55" s="8"/>
      <c r="M55" s="7"/>
      <c r="N55" s="7"/>
    </row>
    <row r="56" spans="1:14" x14ac:dyDescent="0.25">
      <c r="A56" s="7"/>
      <c r="B56" s="8"/>
      <c r="C56" s="5" t="s">
        <v>102</v>
      </c>
      <c r="D56" s="7">
        <v>13727</v>
      </c>
      <c r="F56" s="12"/>
      <c r="G56" s="12"/>
      <c r="H56" s="12" t="s">
        <v>102</v>
      </c>
      <c r="I56" s="12">
        <v>10000</v>
      </c>
      <c r="K56" s="5" t="s">
        <v>102</v>
      </c>
      <c r="L56" s="8">
        <v>4567</v>
      </c>
      <c r="M56" s="7"/>
      <c r="N56" s="7"/>
    </row>
    <row r="57" spans="1:14" x14ac:dyDescent="0.25">
      <c r="A57" s="5"/>
      <c r="B57" s="7"/>
      <c r="C57" s="7"/>
      <c r="D57" s="7"/>
      <c r="K57" s="7"/>
      <c r="L57" s="7"/>
      <c r="M57" s="7"/>
      <c r="N57" s="7"/>
    </row>
    <row r="59" spans="1:14" ht="15.75" thickBot="1" x14ac:dyDescent="0.3">
      <c r="A59" s="31" t="s">
        <v>100</v>
      </c>
      <c r="B59" s="31"/>
      <c r="C59" s="31"/>
      <c r="D59" s="31"/>
      <c r="F59" s="32" t="s">
        <v>101</v>
      </c>
      <c r="G59" s="32"/>
      <c r="H59" s="32"/>
      <c r="I59" s="32"/>
    </row>
    <row r="60" spans="1:14" x14ac:dyDescent="0.25">
      <c r="A60" s="7"/>
      <c r="B60" s="15"/>
      <c r="C60" s="7"/>
      <c r="D60" s="7"/>
      <c r="F60" s="12"/>
      <c r="G60" s="16"/>
      <c r="H60" s="12"/>
      <c r="I60" s="12"/>
    </row>
    <row r="61" spans="1:14" x14ac:dyDescent="0.25">
      <c r="A61" s="7" t="s">
        <v>35</v>
      </c>
      <c r="B61" s="8">
        <v>1927</v>
      </c>
      <c r="C61" s="7"/>
      <c r="D61" s="7"/>
      <c r="F61" s="12" t="s">
        <v>35</v>
      </c>
      <c r="G61" s="13">
        <v>3612</v>
      </c>
      <c r="H61" s="12"/>
      <c r="I61" s="12"/>
    </row>
    <row r="62" spans="1:14" x14ac:dyDescent="0.25">
      <c r="A62" s="7"/>
      <c r="B62" s="8"/>
      <c r="C62" s="7"/>
      <c r="D62" s="7"/>
      <c r="F62" s="12"/>
      <c r="G62" s="13"/>
      <c r="H62" s="12"/>
      <c r="I62" s="12"/>
    </row>
    <row r="63" spans="1:14" x14ac:dyDescent="0.25">
      <c r="A63" s="7"/>
      <c r="B63" s="8"/>
      <c r="C63" s="7"/>
      <c r="D63" s="7"/>
      <c r="F63" s="12"/>
      <c r="G63" s="13"/>
      <c r="H63" s="12"/>
      <c r="I63" s="12"/>
    </row>
    <row r="64" spans="1:14" x14ac:dyDescent="0.25">
      <c r="A64" s="7"/>
      <c r="B64" s="8"/>
      <c r="C64" s="7" t="s">
        <v>40</v>
      </c>
      <c r="D64" s="7">
        <v>1927</v>
      </c>
      <c r="F64" s="12"/>
      <c r="G64" s="13"/>
      <c r="H64" s="12" t="s">
        <v>40</v>
      </c>
      <c r="I64" s="12">
        <v>3612</v>
      </c>
    </row>
    <row r="65" spans="1:9" ht="15.75" thickBot="1" x14ac:dyDescent="0.3">
      <c r="A65" s="7"/>
      <c r="B65" s="9">
        <f>SUM(B59:B64)</f>
        <v>1927</v>
      </c>
      <c r="C65" s="7"/>
      <c r="D65" s="9">
        <f>SUM(D59:D64)</f>
        <v>1927</v>
      </c>
      <c r="F65" s="12"/>
      <c r="G65" s="14">
        <f>SUM(G59:G64)</f>
        <v>3612</v>
      </c>
      <c r="H65" s="12"/>
      <c r="I65" s="14">
        <f>SUM(I59:I64)</f>
        <v>3612</v>
      </c>
    </row>
    <row r="66" spans="1:9" ht="15.75" thickTop="1" x14ac:dyDescent="0.25">
      <c r="A66" s="7"/>
      <c r="B66" s="8"/>
      <c r="C66" s="7"/>
      <c r="D66" s="7"/>
      <c r="F66" s="12"/>
      <c r="G66" s="13"/>
      <c r="H66" s="12"/>
      <c r="I66" s="12"/>
    </row>
    <row r="67" spans="1:9" x14ac:dyDescent="0.25">
      <c r="A67" s="5" t="s">
        <v>102</v>
      </c>
      <c r="B67" s="8">
        <v>1927</v>
      </c>
      <c r="C67" s="7"/>
      <c r="D67" s="7"/>
      <c r="F67" s="12" t="s">
        <v>102</v>
      </c>
      <c r="G67" s="12">
        <v>3612</v>
      </c>
      <c r="H67" s="12"/>
      <c r="I67" s="12"/>
    </row>
    <row r="68" spans="1:9" x14ac:dyDescent="0.25">
      <c r="A68" s="7"/>
      <c r="B68" s="7"/>
      <c r="C68" s="7"/>
      <c r="D68" s="7"/>
    </row>
  </sheetData>
  <mergeCells count="17">
    <mergeCell ref="A14:D14"/>
    <mergeCell ref="F14:I14"/>
    <mergeCell ref="K14:N14"/>
    <mergeCell ref="A2:D2"/>
    <mergeCell ref="F2:I2"/>
    <mergeCell ref="K2:N2"/>
    <mergeCell ref="A37:D37"/>
    <mergeCell ref="F37:I37"/>
    <mergeCell ref="K37:N37"/>
    <mergeCell ref="A26:D26"/>
    <mergeCell ref="F26:I26"/>
    <mergeCell ref="K26:N26"/>
    <mergeCell ref="A59:D59"/>
    <mergeCell ref="F59:I59"/>
    <mergeCell ref="A48:D48"/>
    <mergeCell ref="F48:I48"/>
    <mergeCell ref="K48:N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W24"/>
  <sheetViews>
    <sheetView workbookViewId="0">
      <selection activeCell="L9" sqref="L9"/>
    </sheetView>
  </sheetViews>
  <sheetFormatPr defaultRowHeight="15" x14ac:dyDescent="0.25"/>
  <cols>
    <col min="1" max="1" width="32.140625" customWidth="1"/>
    <col min="4" max="4" width="2.42578125" customWidth="1"/>
    <col min="5" max="5" width="2.85546875" customWidth="1"/>
    <col min="6" max="6" width="12.28515625" style="20" customWidth="1"/>
    <col min="18" max="23" width="9.140625" style="26"/>
  </cols>
  <sheetData>
    <row r="2" spans="1:6" ht="18.75" x14ac:dyDescent="0.3">
      <c r="A2" s="19" t="s">
        <v>24</v>
      </c>
      <c r="B2" s="19" t="s">
        <v>72</v>
      </c>
      <c r="C2" s="19" t="s">
        <v>73</v>
      </c>
      <c r="D2" s="19"/>
      <c r="E2" s="19"/>
      <c r="F2" s="24" t="s">
        <v>74</v>
      </c>
    </row>
    <row r="3" spans="1:6" x14ac:dyDescent="0.25">
      <c r="A3" s="18" t="s">
        <v>75</v>
      </c>
      <c r="B3">
        <v>19620</v>
      </c>
      <c r="F3" s="25" t="s">
        <v>97</v>
      </c>
    </row>
    <row r="4" spans="1:6" x14ac:dyDescent="0.25">
      <c r="A4" s="18" t="s">
        <v>76</v>
      </c>
      <c r="C4">
        <v>9421</v>
      </c>
      <c r="F4" s="25" t="s">
        <v>98</v>
      </c>
    </row>
    <row r="5" spans="1:6" x14ac:dyDescent="0.25">
      <c r="A5" s="18" t="s">
        <v>77</v>
      </c>
      <c r="C5">
        <v>1535</v>
      </c>
      <c r="F5" s="25" t="s">
        <v>98</v>
      </c>
    </row>
    <row r="6" spans="1:6" x14ac:dyDescent="0.25">
      <c r="A6" s="18" t="s">
        <v>7</v>
      </c>
      <c r="B6">
        <v>19661</v>
      </c>
      <c r="F6" s="25" t="s">
        <v>97</v>
      </c>
    </row>
    <row r="7" spans="1:6" x14ac:dyDescent="0.25">
      <c r="A7" s="18" t="s">
        <v>89</v>
      </c>
      <c r="C7">
        <v>567</v>
      </c>
      <c r="F7" s="25" t="s">
        <v>98</v>
      </c>
    </row>
    <row r="8" spans="1:6" x14ac:dyDescent="0.25">
      <c r="A8" s="18" t="s">
        <v>95</v>
      </c>
      <c r="C8">
        <v>19458</v>
      </c>
      <c r="F8" s="25" t="s">
        <v>95</v>
      </c>
    </row>
    <row r="9" spans="1:6" x14ac:dyDescent="0.25">
      <c r="A9" s="18" t="s">
        <v>42</v>
      </c>
      <c r="B9">
        <v>1200</v>
      </c>
      <c r="F9" s="25" t="s">
        <v>99</v>
      </c>
    </row>
    <row r="10" spans="1:6" x14ac:dyDescent="0.25">
      <c r="A10" s="18" t="s">
        <v>79</v>
      </c>
      <c r="B10">
        <v>547</v>
      </c>
      <c r="F10" s="25" t="s">
        <v>99</v>
      </c>
    </row>
    <row r="11" spans="1:6" x14ac:dyDescent="0.25">
      <c r="A11" s="18" t="s">
        <v>80</v>
      </c>
      <c r="B11">
        <v>709</v>
      </c>
      <c r="F11" s="25" t="s">
        <v>99</v>
      </c>
    </row>
    <row r="12" spans="1:6" x14ac:dyDescent="0.25">
      <c r="A12" s="18" t="s">
        <v>49</v>
      </c>
      <c r="C12">
        <v>486</v>
      </c>
      <c r="F12" s="25" t="s">
        <v>99</v>
      </c>
    </row>
    <row r="13" spans="1:6" x14ac:dyDescent="0.25">
      <c r="A13" s="18" t="s">
        <v>86</v>
      </c>
      <c r="B13">
        <v>4567</v>
      </c>
      <c r="F13" s="25" t="s">
        <v>99</v>
      </c>
    </row>
    <row r="14" spans="1:6" x14ac:dyDescent="0.25">
      <c r="A14" s="18" t="s">
        <v>66</v>
      </c>
      <c r="B14">
        <v>895</v>
      </c>
      <c r="F14" s="25" t="s">
        <v>99</v>
      </c>
    </row>
    <row r="15" spans="1:6" x14ac:dyDescent="0.25">
      <c r="A15" s="18" t="s">
        <v>65</v>
      </c>
      <c r="B15">
        <v>2456</v>
      </c>
      <c r="F15" s="25" t="s">
        <v>99</v>
      </c>
    </row>
    <row r="16" spans="1:6" x14ac:dyDescent="0.25">
      <c r="A16" s="18" t="s">
        <v>92</v>
      </c>
      <c r="C16">
        <v>13727</v>
      </c>
      <c r="F16" s="25" t="s">
        <v>91</v>
      </c>
    </row>
    <row r="17" spans="1:6" x14ac:dyDescent="0.25">
      <c r="A17" s="18" t="s">
        <v>91</v>
      </c>
      <c r="C17">
        <v>10000</v>
      </c>
      <c r="F17" s="25" t="s">
        <v>91</v>
      </c>
    </row>
    <row r="18" spans="1:6" x14ac:dyDescent="0.25">
      <c r="A18" s="18" t="s">
        <v>17</v>
      </c>
      <c r="B18">
        <v>1927</v>
      </c>
      <c r="F18" s="25" t="s">
        <v>99</v>
      </c>
    </row>
    <row r="19" spans="1:6" x14ac:dyDescent="0.25">
      <c r="A19" s="18" t="s">
        <v>101</v>
      </c>
      <c r="B19">
        <v>3612</v>
      </c>
      <c r="F19" s="25" t="s">
        <v>99</v>
      </c>
    </row>
    <row r="23" spans="1:6" ht="15.75" thickBot="1" x14ac:dyDescent="0.3">
      <c r="B23" s="27">
        <f>SUM(B3:B22)</f>
        <v>55194</v>
      </c>
      <c r="C23" s="27">
        <f>SUM(C3:C22)</f>
        <v>55194</v>
      </c>
    </row>
    <row r="24" spans="1:6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>
      <selection activeCell="E41" sqref="E41"/>
    </sheetView>
  </sheetViews>
  <sheetFormatPr defaultRowHeight="15" x14ac:dyDescent="0.25"/>
  <cols>
    <col min="1" max="1" width="18.28515625" customWidth="1"/>
    <col min="2" max="2" width="29.140625" customWidth="1"/>
    <col min="3" max="3" width="42.85546875" customWidth="1"/>
  </cols>
  <sheetData>
    <row r="1" spans="1:5" x14ac:dyDescent="0.25">
      <c r="A1" s="1" t="s">
        <v>0</v>
      </c>
      <c r="B1" s="1" t="s">
        <v>24</v>
      </c>
      <c r="C1" s="1" t="s">
        <v>4</v>
      </c>
      <c r="D1" s="1" t="s">
        <v>2</v>
      </c>
      <c r="E1" s="1" t="s">
        <v>3</v>
      </c>
    </row>
    <row r="2" spans="1:5" x14ac:dyDescent="0.25">
      <c r="A2" t="s">
        <v>107</v>
      </c>
      <c r="B2" t="s">
        <v>108</v>
      </c>
      <c r="C2" t="s">
        <v>109</v>
      </c>
      <c r="E2">
        <v>7000</v>
      </c>
    </row>
    <row r="3" spans="1:5" x14ac:dyDescent="0.25">
      <c r="A3" t="s">
        <v>107</v>
      </c>
      <c r="B3" t="s">
        <v>93</v>
      </c>
      <c r="C3" t="s">
        <v>109</v>
      </c>
      <c r="D3">
        <v>7000</v>
      </c>
    </row>
    <row r="4" spans="1:5" x14ac:dyDescent="0.25">
      <c r="A4" t="s">
        <v>107</v>
      </c>
      <c r="B4" t="s">
        <v>89</v>
      </c>
      <c r="C4" t="s">
        <v>110</v>
      </c>
      <c r="E4">
        <v>1050</v>
      </c>
    </row>
    <row r="5" spans="1:5" x14ac:dyDescent="0.25">
      <c r="A5" t="s">
        <v>107</v>
      </c>
      <c r="B5" t="s">
        <v>108</v>
      </c>
      <c r="C5" t="s">
        <v>110</v>
      </c>
      <c r="D5">
        <v>1050</v>
      </c>
    </row>
    <row r="6" spans="1:5" x14ac:dyDescent="0.25">
      <c r="A6" t="s">
        <v>107</v>
      </c>
      <c r="B6" t="s">
        <v>89</v>
      </c>
      <c r="C6" t="s">
        <v>111</v>
      </c>
      <c r="E6">
        <v>450</v>
      </c>
    </row>
    <row r="7" spans="1:5" x14ac:dyDescent="0.25">
      <c r="A7" t="s">
        <v>107</v>
      </c>
      <c r="B7" t="s">
        <v>108</v>
      </c>
      <c r="C7" t="s">
        <v>111</v>
      </c>
      <c r="D7">
        <v>450</v>
      </c>
    </row>
    <row r="8" spans="1:5" x14ac:dyDescent="0.25">
      <c r="A8" t="s">
        <v>107</v>
      </c>
      <c r="B8" t="s">
        <v>108</v>
      </c>
      <c r="C8" t="s">
        <v>109</v>
      </c>
      <c r="E8">
        <v>7000</v>
      </c>
    </row>
    <row r="9" spans="1:5" x14ac:dyDescent="0.25">
      <c r="A9" t="s">
        <v>107</v>
      </c>
      <c r="B9" t="s">
        <v>93</v>
      </c>
      <c r="C9" t="s">
        <v>109</v>
      </c>
      <c r="D9">
        <v>7000</v>
      </c>
    </row>
    <row r="10" spans="1:5" x14ac:dyDescent="0.25">
      <c r="A10" t="s">
        <v>107</v>
      </c>
      <c r="B10" t="s">
        <v>89</v>
      </c>
      <c r="C10" t="s">
        <v>110</v>
      </c>
      <c r="E10">
        <v>1050</v>
      </c>
    </row>
    <row r="11" spans="1:5" x14ac:dyDescent="0.25">
      <c r="A11" t="s">
        <v>107</v>
      </c>
      <c r="B11" t="s">
        <v>108</v>
      </c>
      <c r="C11" t="s">
        <v>110</v>
      </c>
      <c r="D11">
        <v>1050</v>
      </c>
    </row>
    <row r="12" spans="1:5" x14ac:dyDescent="0.25">
      <c r="A12" t="s">
        <v>107</v>
      </c>
      <c r="B12" t="s">
        <v>89</v>
      </c>
      <c r="C12" t="s">
        <v>111</v>
      </c>
      <c r="E12">
        <v>450</v>
      </c>
    </row>
    <row r="13" spans="1:5" x14ac:dyDescent="0.25">
      <c r="A13" t="s">
        <v>107</v>
      </c>
      <c r="B13" t="s">
        <v>108</v>
      </c>
      <c r="C13" t="s">
        <v>111</v>
      </c>
      <c r="D13">
        <v>450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D57"/>
  <sheetViews>
    <sheetView topLeftCell="A5" zoomScale="75" zoomScaleNormal="75" workbookViewId="0">
      <selection activeCell="Q55" sqref="Q55"/>
    </sheetView>
  </sheetViews>
  <sheetFormatPr defaultRowHeight="15" x14ac:dyDescent="0.25"/>
  <cols>
    <col min="1" max="1" width="22.7109375" customWidth="1"/>
    <col min="2" max="2" width="12.140625" customWidth="1"/>
    <col min="3" max="3" width="20.42578125" bestFit="1" customWidth="1"/>
    <col min="4" max="4" width="11.7109375" customWidth="1"/>
    <col min="5" max="5" width="4.7109375" customWidth="1"/>
    <col min="6" max="6" width="17.28515625" bestFit="1" customWidth="1"/>
    <col min="7" max="7" width="13" customWidth="1"/>
    <col min="8" max="8" width="24.28515625" bestFit="1" customWidth="1"/>
    <col min="9" max="9" width="12.5703125" customWidth="1"/>
    <col min="10" max="10" width="3.42578125" customWidth="1"/>
    <col min="11" max="11" width="22.7109375" customWidth="1"/>
    <col min="12" max="12" width="12.140625" customWidth="1"/>
    <col min="13" max="13" width="20.42578125" bestFit="1" customWidth="1"/>
    <col min="14" max="14" width="11.7109375" customWidth="1"/>
    <col min="15" max="15" width="2.28515625" customWidth="1"/>
    <col min="16" max="16" width="17.28515625" bestFit="1" customWidth="1"/>
    <col min="17" max="17" width="13" customWidth="1"/>
    <col min="18" max="18" width="24.28515625" bestFit="1" customWidth="1"/>
    <col min="19" max="19" width="12.5703125" customWidth="1"/>
    <col min="20" max="20" width="1.85546875" customWidth="1"/>
    <col min="21" max="21" width="22.7109375" customWidth="1"/>
    <col min="22" max="22" width="12.140625" customWidth="1"/>
    <col min="23" max="23" width="20.42578125" bestFit="1" customWidth="1"/>
    <col min="24" max="24" width="11.7109375" customWidth="1"/>
    <col min="26" max="26" width="17.28515625" bestFit="1" customWidth="1"/>
    <col min="27" max="27" width="13" customWidth="1"/>
    <col min="28" max="28" width="24.28515625" bestFit="1" customWidth="1"/>
    <col min="29" max="29" width="12.5703125" customWidth="1"/>
  </cols>
  <sheetData>
    <row r="2" spans="1:30" s="1" customFormat="1" ht="15.75" thickBot="1" x14ac:dyDescent="0.3">
      <c r="A2" s="35" t="s">
        <v>25</v>
      </c>
      <c r="B2" s="35"/>
      <c r="C2" s="35"/>
      <c r="D2" s="35"/>
      <c r="F2" s="34" t="s">
        <v>26</v>
      </c>
      <c r="G2" s="34"/>
      <c r="H2" s="34"/>
      <c r="I2" s="34"/>
      <c r="K2" s="35" t="s">
        <v>27</v>
      </c>
      <c r="L2" s="35"/>
      <c r="M2" s="35"/>
      <c r="N2" s="35"/>
      <c r="P2" s="34" t="s">
        <v>28</v>
      </c>
      <c r="Q2" s="34"/>
      <c r="R2" s="34"/>
      <c r="S2" s="34"/>
      <c r="U2" s="35" t="s">
        <v>29</v>
      </c>
      <c r="V2" s="35"/>
      <c r="W2" s="35"/>
      <c r="X2" s="35"/>
      <c r="Z2" s="34" t="s">
        <v>47</v>
      </c>
      <c r="AA2" s="34"/>
      <c r="AB2" s="34"/>
      <c r="AC2" s="34"/>
    </row>
    <row r="3" spans="1:30" x14ac:dyDescent="0.25">
      <c r="A3" s="5" t="s">
        <v>30</v>
      </c>
      <c r="B3" s="6">
        <f>750+750+1750+1991</f>
        <v>5241</v>
      </c>
      <c r="C3" s="7"/>
      <c r="D3" s="7"/>
      <c r="E3" s="4"/>
      <c r="F3" s="12" t="s">
        <v>31</v>
      </c>
      <c r="G3" s="16">
        <v>318.39999999999998</v>
      </c>
      <c r="H3" s="12" t="s">
        <v>32</v>
      </c>
      <c r="I3" s="12">
        <v>788.28</v>
      </c>
      <c r="J3" s="4"/>
      <c r="K3" s="5" t="s">
        <v>31</v>
      </c>
      <c r="L3" s="6">
        <v>800</v>
      </c>
      <c r="M3" s="7" t="s">
        <v>33</v>
      </c>
      <c r="N3" s="7">
        <v>3250</v>
      </c>
      <c r="O3" s="7"/>
      <c r="P3" s="12" t="s">
        <v>31</v>
      </c>
      <c r="Q3" s="13">
        <v>129</v>
      </c>
      <c r="R3" s="12" t="s">
        <v>33</v>
      </c>
      <c r="S3" s="12">
        <v>628.5</v>
      </c>
      <c r="T3" s="4"/>
      <c r="U3" s="5" t="s">
        <v>31</v>
      </c>
      <c r="V3" s="8">
        <v>875.5</v>
      </c>
      <c r="W3" s="7" t="s">
        <v>34</v>
      </c>
      <c r="X3" s="7">
        <v>5587.9</v>
      </c>
      <c r="Y3" s="4"/>
      <c r="Z3" s="11"/>
      <c r="AA3" s="13"/>
      <c r="AB3" s="11"/>
      <c r="AC3" s="11"/>
    </row>
    <row r="4" spans="1:30" x14ac:dyDescent="0.25">
      <c r="A4" s="11" t="s">
        <v>32</v>
      </c>
      <c r="B4" s="13">
        <v>10254.68</v>
      </c>
      <c r="C4" s="12" t="s">
        <v>31</v>
      </c>
      <c r="D4" s="12">
        <v>2122.9</v>
      </c>
      <c r="E4" s="4"/>
      <c r="F4" s="12" t="s">
        <v>35</v>
      </c>
      <c r="G4" s="13">
        <v>696.54</v>
      </c>
      <c r="H4" s="12" t="s">
        <v>36</v>
      </c>
      <c r="I4" s="12">
        <v>17.170000000000002</v>
      </c>
      <c r="J4" s="4"/>
      <c r="K4" s="5"/>
      <c r="L4" s="8"/>
      <c r="M4" s="7"/>
      <c r="N4" s="7"/>
      <c r="O4" s="4"/>
      <c r="P4" s="12"/>
      <c r="Q4" s="13"/>
      <c r="R4" s="12"/>
      <c r="S4" s="12"/>
      <c r="T4" s="4"/>
      <c r="U4" s="5"/>
      <c r="V4" s="8"/>
      <c r="W4" s="7"/>
      <c r="X4" s="7"/>
      <c r="Y4" s="4"/>
      <c r="Z4" s="11" t="s">
        <v>48</v>
      </c>
      <c r="AA4" s="13">
        <v>1857.1</v>
      </c>
      <c r="AB4" s="12" t="s">
        <v>36</v>
      </c>
      <c r="AC4" s="12">
        <v>55.86</v>
      </c>
    </row>
    <row r="5" spans="1:30" x14ac:dyDescent="0.25">
      <c r="A5" s="11"/>
      <c r="B5" s="13"/>
      <c r="C5" s="12" t="s">
        <v>37</v>
      </c>
      <c r="D5" s="12">
        <v>250</v>
      </c>
      <c r="E5" s="4"/>
      <c r="F5" s="12" t="s">
        <v>38</v>
      </c>
      <c r="G5" s="13">
        <v>0.32</v>
      </c>
      <c r="H5" s="12" t="s">
        <v>39</v>
      </c>
      <c r="I5" s="12">
        <v>2294.67</v>
      </c>
      <c r="J5" s="4"/>
      <c r="K5" s="5"/>
      <c r="L5" s="8"/>
      <c r="M5" s="7"/>
      <c r="N5" s="7"/>
      <c r="O5" s="4"/>
      <c r="P5" s="12"/>
      <c r="Q5" s="13"/>
      <c r="R5" s="12"/>
      <c r="S5" s="12"/>
      <c r="T5" s="4"/>
      <c r="U5" s="5"/>
      <c r="V5" s="8"/>
      <c r="W5" s="7"/>
      <c r="X5" s="7"/>
      <c r="Y5" s="4"/>
      <c r="Z5" s="11"/>
      <c r="AA5" s="13"/>
      <c r="AB5" s="12"/>
      <c r="AC5" s="12"/>
    </row>
    <row r="6" spans="1:30" x14ac:dyDescent="0.25">
      <c r="A6" s="11"/>
      <c r="B6" s="13"/>
      <c r="C6" s="12" t="s">
        <v>37</v>
      </c>
      <c r="D6" s="12">
        <v>4797</v>
      </c>
      <c r="E6" s="4"/>
      <c r="F6" s="12" t="s">
        <v>38</v>
      </c>
      <c r="G6" s="13">
        <v>10.56</v>
      </c>
      <c r="H6" s="12" t="s">
        <v>39</v>
      </c>
      <c r="I6" s="12">
        <v>3139.5</v>
      </c>
      <c r="J6" s="4"/>
      <c r="K6" s="5"/>
      <c r="L6" s="8"/>
      <c r="M6" s="7"/>
      <c r="N6" s="7"/>
      <c r="O6" s="4"/>
      <c r="P6" s="12"/>
      <c r="Q6" s="13"/>
      <c r="R6" s="12"/>
      <c r="S6" s="12"/>
      <c r="T6" s="4"/>
      <c r="U6" s="5"/>
      <c r="V6" s="8"/>
      <c r="W6" s="7"/>
      <c r="X6" s="7"/>
      <c r="Y6" s="4"/>
      <c r="Z6" s="11"/>
      <c r="AA6" s="13"/>
      <c r="AB6" s="12"/>
      <c r="AC6" s="12"/>
    </row>
    <row r="7" spans="1:30" x14ac:dyDescent="0.25">
      <c r="A7" s="11"/>
      <c r="B7" s="13"/>
      <c r="C7" s="12" t="s">
        <v>40</v>
      </c>
      <c r="D7" s="12">
        <v>8325.7800000000007</v>
      </c>
      <c r="E7" s="4"/>
      <c r="F7" s="12" t="s">
        <v>40</v>
      </c>
      <c r="G7" s="13">
        <v>5213.8</v>
      </c>
      <c r="H7" s="12"/>
      <c r="I7" s="12"/>
      <c r="J7" s="4"/>
      <c r="K7" s="7" t="s">
        <v>40</v>
      </c>
      <c r="L7" s="8">
        <v>2450</v>
      </c>
      <c r="M7" s="7"/>
      <c r="N7" s="7"/>
      <c r="O7" s="4"/>
      <c r="P7" s="12" t="s">
        <v>40</v>
      </c>
      <c r="Q7" s="13">
        <v>499.5</v>
      </c>
      <c r="R7" s="12"/>
      <c r="S7" s="12"/>
      <c r="T7" s="4"/>
      <c r="U7" s="5"/>
      <c r="V7" s="8"/>
      <c r="W7" s="7"/>
      <c r="X7" s="7"/>
      <c r="Y7" s="4"/>
      <c r="Z7" s="11"/>
      <c r="AA7" s="13"/>
      <c r="AB7" s="12"/>
      <c r="AC7" s="12"/>
    </row>
    <row r="8" spans="1:30" x14ac:dyDescent="0.25">
      <c r="A8" s="11"/>
      <c r="B8" s="13"/>
      <c r="C8" s="12"/>
      <c r="D8" s="12"/>
      <c r="E8" s="4"/>
      <c r="F8" s="12"/>
      <c r="G8" s="13"/>
      <c r="H8" s="12"/>
      <c r="I8" s="12"/>
      <c r="J8" s="4"/>
      <c r="K8" s="5"/>
      <c r="L8" s="8"/>
      <c r="M8" s="7"/>
      <c r="N8" s="7"/>
      <c r="O8" s="4"/>
      <c r="P8" s="12"/>
      <c r="Q8" s="13"/>
      <c r="R8" s="12"/>
      <c r="S8" s="12"/>
      <c r="T8" s="4"/>
      <c r="U8" s="7" t="s">
        <v>40</v>
      </c>
      <c r="V8" s="8">
        <v>4712.3999999999996</v>
      </c>
      <c r="W8" s="7"/>
      <c r="X8" s="7"/>
      <c r="Y8" s="4"/>
      <c r="Z8" s="12"/>
      <c r="AA8" s="13"/>
      <c r="AB8" s="12" t="s">
        <v>40</v>
      </c>
      <c r="AC8" s="12">
        <v>1801.24</v>
      </c>
    </row>
    <row r="9" spans="1:30" ht="15.75" thickBot="1" x14ac:dyDescent="0.3">
      <c r="A9" s="11"/>
      <c r="B9" s="14">
        <f>SUM(B3:B8)</f>
        <v>15495.68</v>
      </c>
      <c r="C9" s="12"/>
      <c r="D9" s="28">
        <f>SUM(D3:D8)</f>
        <v>15495.68</v>
      </c>
      <c r="E9" s="4"/>
      <c r="F9" s="12"/>
      <c r="G9" s="14">
        <f>SUM(G3:G8)</f>
        <v>6239.62</v>
      </c>
      <c r="H9" s="12"/>
      <c r="I9" s="28">
        <f>SUM(I3:I8)</f>
        <v>6239.62</v>
      </c>
      <c r="J9" s="4"/>
      <c r="K9" s="5"/>
      <c r="L9" s="9">
        <f>SUM(L3:L8)</f>
        <v>3250</v>
      </c>
      <c r="M9" s="7"/>
      <c r="N9" s="10">
        <f>SUM(N3:N8)</f>
        <v>3250</v>
      </c>
      <c r="O9" s="4"/>
      <c r="P9" s="12"/>
      <c r="Q9" s="14">
        <f>SUM(Q3:Q8)</f>
        <v>628.5</v>
      </c>
      <c r="R9" s="12"/>
      <c r="S9" s="28">
        <f>SUM(S3:S8)</f>
        <v>628.5</v>
      </c>
      <c r="T9" s="4"/>
      <c r="U9" s="5"/>
      <c r="V9" s="9">
        <f>SUM(V3:V8)</f>
        <v>5587.9</v>
      </c>
      <c r="W9" s="7"/>
      <c r="X9" s="10">
        <f>SUM(X3:X8)</f>
        <v>5587.9</v>
      </c>
      <c r="Y9" s="4"/>
      <c r="Z9" s="11"/>
      <c r="AA9" s="14">
        <f>SUM(AA3:AA8)</f>
        <v>1857.1</v>
      </c>
      <c r="AB9" s="12"/>
      <c r="AC9" s="28">
        <f>SUM(AC3:AC8)</f>
        <v>1857.1</v>
      </c>
    </row>
    <row r="10" spans="1:30" ht="15.75" thickTop="1" x14ac:dyDescent="0.25">
      <c r="A10" s="11"/>
      <c r="B10" s="13"/>
      <c r="C10" s="12"/>
      <c r="D10" s="12"/>
      <c r="E10" s="4"/>
      <c r="F10" s="12"/>
      <c r="G10" s="13"/>
      <c r="H10" s="12"/>
      <c r="I10" s="12"/>
      <c r="J10" s="4"/>
      <c r="K10" s="5"/>
      <c r="L10" s="8"/>
      <c r="M10" s="7"/>
      <c r="N10" s="7"/>
      <c r="O10" s="4"/>
      <c r="P10" s="12"/>
      <c r="Q10" s="13"/>
      <c r="R10" s="12"/>
      <c r="S10" s="12"/>
      <c r="T10" s="4"/>
      <c r="U10" s="5"/>
      <c r="V10" s="8"/>
      <c r="W10" s="7"/>
      <c r="X10" s="7"/>
      <c r="Y10" s="4"/>
      <c r="Z10" s="12"/>
      <c r="AA10" s="13"/>
      <c r="AB10" s="12"/>
      <c r="AC10" s="12"/>
    </row>
    <row r="11" spans="1:30" x14ac:dyDescent="0.25">
      <c r="A11" s="11" t="s">
        <v>102</v>
      </c>
      <c r="B11" s="12">
        <v>8325.7800000000007</v>
      </c>
      <c r="C11" s="12"/>
      <c r="D11" s="12"/>
      <c r="E11" s="4"/>
      <c r="F11" s="12"/>
      <c r="G11" s="12"/>
      <c r="H11" s="12" t="s">
        <v>102</v>
      </c>
      <c r="I11" s="12">
        <v>5213</v>
      </c>
      <c r="J11" s="4"/>
      <c r="K11" s="5"/>
      <c r="L11" s="7"/>
      <c r="M11" s="5" t="s">
        <v>102</v>
      </c>
      <c r="N11" s="7">
        <v>2450</v>
      </c>
      <c r="O11" s="4"/>
      <c r="P11" s="12"/>
      <c r="Q11" s="12"/>
      <c r="R11" s="12" t="s">
        <v>102</v>
      </c>
      <c r="S11" s="12">
        <v>499.5</v>
      </c>
      <c r="T11" s="4"/>
      <c r="U11" s="5"/>
      <c r="V11" s="7"/>
      <c r="W11" s="5" t="s">
        <v>102</v>
      </c>
      <c r="X11" s="7">
        <v>4712.3999999999996</v>
      </c>
      <c r="Y11" s="4"/>
      <c r="Z11" s="12" t="s">
        <v>102</v>
      </c>
      <c r="AA11" s="12">
        <v>1801.24</v>
      </c>
      <c r="AB11" s="12"/>
      <c r="AC11" s="12"/>
    </row>
    <row r="12" spans="1:30" x14ac:dyDescent="0.25">
      <c r="A12" s="11"/>
      <c r="B12" s="12"/>
      <c r="C12" s="12"/>
      <c r="D12" s="12"/>
      <c r="E12" s="4"/>
      <c r="F12" s="12"/>
      <c r="G12" s="12"/>
      <c r="H12" s="12"/>
      <c r="I12" s="12"/>
      <c r="J12" s="4"/>
      <c r="K12" s="5"/>
      <c r="L12" s="7"/>
      <c r="M12" s="7"/>
      <c r="N12" s="7"/>
      <c r="O12" s="4"/>
      <c r="P12" s="12"/>
      <c r="Q12" s="12"/>
      <c r="R12" s="12"/>
      <c r="S12" s="12"/>
      <c r="T12" s="4"/>
      <c r="U12" s="5"/>
      <c r="V12" s="7"/>
      <c r="W12" s="7"/>
      <c r="X12" s="7"/>
      <c r="Y12" s="4"/>
      <c r="Z12" s="12"/>
      <c r="AA12" s="12"/>
      <c r="AB12" s="12"/>
      <c r="AC12" s="12"/>
    </row>
    <row r="13" spans="1:30" x14ac:dyDescent="0.25">
      <c r="A13" s="11"/>
      <c r="B13" s="12"/>
      <c r="C13" s="12"/>
      <c r="D13" s="12"/>
      <c r="E13" s="4"/>
      <c r="F13" s="12"/>
      <c r="G13" s="12"/>
      <c r="H13" s="12"/>
      <c r="I13" s="12"/>
      <c r="J13" s="4"/>
      <c r="L13" s="4"/>
      <c r="M13" s="4"/>
      <c r="N13" s="4"/>
      <c r="O13" s="4"/>
      <c r="P13" s="4"/>
      <c r="Q13" s="4"/>
      <c r="R13" s="4"/>
      <c r="S13" s="4"/>
      <c r="T13" s="4"/>
      <c r="V13" s="4"/>
      <c r="W13" s="4"/>
      <c r="X13" s="4"/>
      <c r="Y13" s="4"/>
      <c r="Z13" s="4"/>
      <c r="AA13" s="4"/>
      <c r="AB13" s="4"/>
      <c r="AC13" s="4"/>
    </row>
    <row r="14" spans="1:30" s="1" customFormat="1" ht="15.75" thickBot="1" x14ac:dyDescent="0.3">
      <c r="A14" s="34" t="s">
        <v>41</v>
      </c>
      <c r="B14" s="34"/>
      <c r="C14" s="34"/>
      <c r="D14" s="34"/>
      <c r="F14" s="34" t="s">
        <v>42</v>
      </c>
      <c r="G14" s="34"/>
      <c r="H14" s="34"/>
      <c r="I14" s="34"/>
      <c r="K14" s="35" t="s">
        <v>43</v>
      </c>
      <c r="L14" s="35"/>
      <c r="M14" s="35"/>
      <c r="N14" s="35"/>
      <c r="P14" s="34" t="s">
        <v>44</v>
      </c>
      <c r="Q14" s="34"/>
      <c r="R14" s="34"/>
      <c r="S14" s="34"/>
      <c r="U14" s="35" t="s">
        <v>45</v>
      </c>
      <c r="V14" s="35"/>
      <c r="W14" s="35"/>
      <c r="X14" s="35"/>
      <c r="Z14" s="34" t="s">
        <v>46</v>
      </c>
      <c r="AA14" s="34"/>
      <c r="AB14" s="34"/>
      <c r="AC14" s="34"/>
    </row>
    <row r="15" spans="1:30" x14ac:dyDescent="0.25">
      <c r="A15" s="11" t="s">
        <v>36</v>
      </c>
      <c r="B15" s="13">
        <v>103.03</v>
      </c>
      <c r="C15" s="11" t="s">
        <v>30</v>
      </c>
      <c r="D15" s="11">
        <f>550+275+1200+475</f>
        <v>2500</v>
      </c>
      <c r="F15" s="11"/>
      <c r="G15" s="17"/>
      <c r="H15" s="11"/>
      <c r="I15" s="11"/>
      <c r="K15" s="5"/>
      <c r="L15" s="8"/>
      <c r="M15" s="5"/>
      <c r="N15" s="5"/>
      <c r="P15" s="11"/>
      <c r="Q15" s="17"/>
      <c r="R15" s="11"/>
      <c r="S15" s="11"/>
      <c r="U15" s="5"/>
      <c r="V15" s="8"/>
      <c r="W15" s="5"/>
      <c r="X15" s="5"/>
      <c r="Z15" s="11"/>
      <c r="AA15" s="17"/>
      <c r="AB15" s="11"/>
      <c r="AC15" s="11"/>
    </row>
    <row r="16" spans="1:30" x14ac:dyDescent="0.25">
      <c r="A16" s="11" t="s">
        <v>37</v>
      </c>
      <c r="B16" s="13">
        <v>2476.25</v>
      </c>
      <c r="C16" s="12" t="s">
        <v>48</v>
      </c>
      <c r="D16" s="12">
        <v>4287.8</v>
      </c>
      <c r="E16" s="4"/>
      <c r="F16" s="12" t="s">
        <v>48</v>
      </c>
      <c r="G16" s="13">
        <v>434.16</v>
      </c>
      <c r="H16" s="12" t="s">
        <v>40</v>
      </c>
      <c r="I16" s="12">
        <v>434.16</v>
      </c>
      <c r="J16" s="4"/>
      <c r="K16" s="5" t="s">
        <v>48</v>
      </c>
      <c r="L16" s="8">
        <v>125</v>
      </c>
      <c r="M16" s="7"/>
      <c r="N16" s="7"/>
      <c r="O16" s="4"/>
      <c r="P16" s="12" t="s">
        <v>48</v>
      </c>
      <c r="Q16" s="13">
        <v>450</v>
      </c>
      <c r="R16" s="12" t="s">
        <v>36</v>
      </c>
      <c r="S16" s="12">
        <v>30</v>
      </c>
      <c r="T16" s="4"/>
      <c r="U16" s="5" t="s">
        <v>48</v>
      </c>
      <c r="V16" s="8">
        <v>0</v>
      </c>
      <c r="W16" s="7"/>
      <c r="X16" s="7"/>
      <c r="Y16" s="4"/>
      <c r="Z16" s="12" t="s">
        <v>48</v>
      </c>
      <c r="AA16" s="13"/>
      <c r="AB16" s="12"/>
      <c r="AC16" s="12"/>
      <c r="AD16" s="4"/>
    </row>
    <row r="17" spans="1:30" x14ac:dyDescent="0.25">
      <c r="A17" s="11" t="s">
        <v>49</v>
      </c>
      <c r="B17" s="13">
        <v>23.75</v>
      </c>
      <c r="C17" s="12"/>
      <c r="D17" s="12"/>
      <c r="E17" s="4"/>
      <c r="F17" s="12"/>
      <c r="G17" s="13"/>
      <c r="H17" s="12"/>
      <c r="I17" s="12"/>
      <c r="J17" s="4"/>
      <c r="K17" s="5"/>
      <c r="L17" s="8"/>
      <c r="M17" s="7"/>
      <c r="N17" s="7"/>
      <c r="O17" s="4"/>
      <c r="P17" s="12"/>
      <c r="Q17" s="13"/>
      <c r="R17" s="12"/>
      <c r="S17" s="12"/>
      <c r="T17" s="4"/>
      <c r="U17" s="5"/>
      <c r="V17" s="8"/>
      <c r="W17" s="7"/>
      <c r="X17" s="7"/>
      <c r="Y17" s="4"/>
      <c r="Z17" s="12"/>
      <c r="AA17" s="13"/>
      <c r="AB17" s="12"/>
      <c r="AC17" s="12"/>
      <c r="AD17" s="4"/>
    </row>
    <row r="18" spans="1:30" x14ac:dyDescent="0.25">
      <c r="A18" s="11" t="s">
        <v>37</v>
      </c>
      <c r="B18" s="13">
        <v>474</v>
      </c>
      <c r="C18" s="12"/>
      <c r="D18" s="12"/>
      <c r="E18" s="4"/>
      <c r="F18" s="12"/>
      <c r="G18" s="13"/>
      <c r="H18" s="12"/>
      <c r="I18" s="12"/>
      <c r="J18" s="4"/>
      <c r="K18" s="5"/>
      <c r="L18" s="8"/>
      <c r="M18" s="7"/>
      <c r="N18" s="7"/>
      <c r="O18" s="4"/>
      <c r="P18" s="12"/>
      <c r="Q18" s="13"/>
      <c r="R18" s="12" t="s">
        <v>40</v>
      </c>
      <c r="S18" s="12">
        <v>420</v>
      </c>
      <c r="T18" s="4"/>
      <c r="U18" s="5"/>
      <c r="V18" s="8"/>
      <c r="W18" s="7"/>
      <c r="X18" s="7"/>
      <c r="Y18" s="4"/>
      <c r="Z18" s="12"/>
      <c r="AA18" s="13"/>
      <c r="AB18" s="12"/>
      <c r="AC18" s="12"/>
      <c r="AD18" s="4"/>
    </row>
    <row r="19" spans="1:30" x14ac:dyDescent="0.25">
      <c r="A19" s="11" t="s">
        <v>49</v>
      </c>
      <c r="B19" s="13">
        <v>24.96</v>
      </c>
      <c r="C19" s="12"/>
      <c r="D19" s="12"/>
      <c r="E19" s="4"/>
      <c r="F19" s="12"/>
      <c r="G19" s="13"/>
      <c r="H19" s="12"/>
      <c r="I19" s="12"/>
      <c r="J19" s="4"/>
      <c r="K19" s="5"/>
      <c r="L19" s="8"/>
      <c r="M19" s="7" t="s">
        <v>40</v>
      </c>
      <c r="N19" s="7">
        <v>125</v>
      </c>
      <c r="O19" s="4"/>
      <c r="P19" s="12"/>
      <c r="Q19" s="13"/>
      <c r="R19" s="12"/>
      <c r="S19" s="12"/>
      <c r="T19" s="4"/>
      <c r="U19" s="5"/>
      <c r="V19" s="8"/>
      <c r="W19" s="7"/>
      <c r="X19" s="7"/>
      <c r="Y19" s="4"/>
      <c r="Z19" s="12"/>
      <c r="AA19" s="13"/>
      <c r="AB19" s="12"/>
      <c r="AC19" s="12"/>
      <c r="AD19" s="4"/>
    </row>
    <row r="20" spans="1:30" x14ac:dyDescent="0.25">
      <c r="A20" s="12" t="s">
        <v>40</v>
      </c>
      <c r="B20" s="13">
        <v>3685.81</v>
      </c>
      <c r="C20" s="12"/>
      <c r="D20" s="12"/>
      <c r="E20" s="4"/>
      <c r="F20" s="12"/>
      <c r="G20" s="13"/>
      <c r="H20" s="12"/>
      <c r="I20" s="12"/>
      <c r="J20" s="4"/>
      <c r="K20" s="7"/>
      <c r="L20" s="8"/>
      <c r="M20" s="7"/>
      <c r="N20" s="7"/>
      <c r="O20" s="4"/>
      <c r="P20" s="12"/>
      <c r="Q20" s="13"/>
      <c r="R20" s="12"/>
      <c r="S20" s="12"/>
      <c r="T20" s="4"/>
      <c r="U20" s="7"/>
      <c r="V20" s="8"/>
      <c r="W20" s="7"/>
      <c r="X20" s="7"/>
      <c r="Y20" s="4"/>
      <c r="Z20" s="12"/>
      <c r="AA20" s="13"/>
      <c r="AB20" s="12"/>
      <c r="AC20" s="12"/>
      <c r="AD20" s="4"/>
    </row>
    <row r="21" spans="1:30" ht="15.75" thickBot="1" x14ac:dyDescent="0.3">
      <c r="A21" s="11"/>
      <c r="B21" s="14">
        <f>SUM(B15:B20)</f>
        <v>6787.8</v>
      </c>
      <c r="C21" s="12"/>
      <c r="D21" s="14">
        <f>SUM(D15:D20)</f>
        <v>6787.8</v>
      </c>
      <c r="E21" s="4"/>
      <c r="F21" s="12"/>
      <c r="G21" s="14">
        <f>SUM(G15:G20)</f>
        <v>434.16</v>
      </c>
      <c r="H21" s="12"/>
      <c r="I21" s="28">
        <f>SUM(I15:I20)</f>
        <v>434.16</v>
      </c>
      <c r="J21" s="4"/>
      <c r="K21" s="5"/>
      <c r="L21" s="9">
        <f>SUM(L15:L20)</f>
        <v>125</v>
      </c>
      <c r="M21" s="7"/>
      <c r="N21" s="10">
        <f>SUM(N15:N20)</f>
        <v>125</v>
      </c>
      <c r="O21" s="4"/>
      <c r="P21" s="12"/>
      <c r="Q21" s="14">
        <f>SUM(Q15:Q20)</f>
        <v>450</v>
      </c>
      <c r="R21" s="12"/>
      <c r="S21" s="28">
        <f>SUM(S15:S20)</f>
        <v>450</v>
      </c>
      <c r="T21" s="4"/>
      <c r="U21" s="5"/>
      <c r="V21" s="9">
        <f>SUM(V15:V20)</f>
        <v>0</v>
      </c>
      <c r="W21" s="7"/>
      <c r="X21" s="10">
        <f>SUM(X15:X20)</f>
        <v>0</v>
      </c>
      <c r="Y21" s="4"/>
      <c r="Z21" s="12"/>
      <c r="AA21" s="14">
        <f>SUM(AA15:AA20)</f>
        <v>0</v>
      </c>
      <c r="AB21" s="12"/>
      <c r="AC21" s="28">
        <f>SUM(AC15:AC20)</f>
        <v>0</v>
      </c>
      <c r="AD21" s="4"/>
    </row>
    <row r="22" spans="1:30" ht="15.75" thickTop="1" x14ac:dyDescent="0.25">
      <c r="A22" s="11"/>
      <c r="B22" s="13"/>
      <c r="C22" s="12"/>
      <c r="D22" s="12"/>
      <c r="E22" s="4"/>
      <c r="F22" s="12"/>
      <c r="G22" s="13"/>
      <c r="H22" s="12"/>
      <c r="I22" s="12"/>
      <c r="J22" s="4"/>
      <c r="K22" s="5"/>
      <c r="L22" s="8"/>
      <c r="M22" s="7"/>
      <c r="N22" s="7"/>
      <c r="O22" s="4"/>
      <c r="P22" s="12"/>
      <c r="Q22" s="13"/>
      <c r="R22" s="12"/>
      <c r="S22" s="12"/>
      <c r="T22" s="4"/>
      <c r="U22" s="5"/>
      <c r="V22" s="8"/>
      <c r="W22" s="7"/>
      <c r="X22" s="7"/>
      <c r="Y22" s="4"/>
      <c r="Z22" s="12"/>
      <c r="AA22" s="13"/>
      <c r="AB22" s="12"/>
      <c r="AC22" s="12"/>
      <c r="AD22" s="4"/>
    </row>
    <row r="23" spans="1:30" x14ac:dyDescent="0.25">
      <c r="A23" s="11"/>
      <c r="B23" s="12"/>
      <c r="C23" s="11" t="s">
        <v>102</v>
      </c>
      <c r="D23" s="12">
        <v>3685.81</v>
      </c>
      <c r="E23" s="4"/>
      <c r="F23" s="12" t="s">
        <v>102</v>
      </c>
      <c r="G23" s="12">
        <v>434.16</v>
      </c>
      <c r="H23" s="12"/>
      <c r="I23" s="12"/>
      <c r="J23" s="4"/>
      <c r="K23" s="5" t="s">
        <v>102</v>
      </c>
      <c r="L23" s="7">
        <v>125</v>
      </c>
      <c r="M23" s="7"/>
      <c r="N23" s="7"/>
      <c r="O23" s="4"/>
      <c r="P23" s="12" t="s">
        <v>102</v>
      </c>
      <c r="Q23" s="12">
        <v>420</v>
      </c>
      <c r="R23" s="12"/>
      <c r="S23" s="12"/>
      <c r="T23" s="4"/>
      <c r="U23" s="5"/>
      <c r="V23" s="7"/>
      <c r="W23" s="7"/>
      <c r="X23" s="7"/>
      <c r="Y23" s="4"/>
      <c r="Z23" s="12"/>
      <c r="AA23" s="12"/>
      <c r="AB23" s="12"/>
      <c r="AC23" s="12"/>
      <c r="AD23" s="4"/>
    </row>
    <row r="24" spans="1:30" x14ac:dyDescent="0.25">
      <c r="A24" s="11"/>
      <c r="B24" s="12"/>
      <c r="C24" s="12"/>
      <c r="D24" s="12"/>
      <c r="E24" s="4"/>
      <c r="F24" s="12"/>
      <c r="G24" s="12"/>
      <c r="H24" s="12"/>
      <c r="I24" s="12"/>
      <c r="J24" s="4"/>
      <c r="K24" s="5"/>
      <c r="L24" s="7"/>
      <c r="M24" s="7"/>
      <c r="N24" s="7"/>
      <c r="O24" s="4"/>
      <c r="P24" s="12"/>
      <c r="Q24" s="12"/>
      <c r="R24" s="12"/>
      <c r="S24" s="12"/>
      <c r="T24" s="4"/>
      <c r="U24" s="5"/>
      <c r="V24" s="7"/>
      <c r="W24" s="7"/>
      <c r="X24" s="7"/>
      <c r="Y24" s="4"/>
      <c r="Z24" s="12"/>
      <c r="AA24" s="12"/>
      <c r="AB24" s="12"/>
      <c r="AC24" s="12"/>
      <c r="AD24" s="4"/>
    </row>
    <row r="25" spans="1:30" x14ac:dyDescent="0.25">
      <c r="F25" s="11"/>
      <c r="G25" s="11"/>
      <c r="H25" s="11"/>
      <c r="I25" s="11"/>
    </row>
    <row r="26" spans="1:30" ht="15.75" thickBot="1" x14ac:dyDescent="0.3">
      <c r="A26" s="35" t="s">
        <v>7</v>
      </c>
      <c r="B26" s="35"/>
      <c r="C26" s="35"/>
      <c r="D26" s="35"/>
      <c r="F26" s="34" t="s">
        <v>50</v>
      </c>
      <c r="G26" s="34"/>
      <c r="H26" s="34"/>
      <c r="I26" s="34"/>
      <c r="K26" s="35" t="s">
        <v>51</v>
      </c>
      <c r="L26" s="35"/>
      <c r="M26" s="35"/>
      <c r="N26" s="35"/>
      <c r="P26" s="34" t="s">
        <v>49</v>
      </c>
      <c r="Q26" s="34"/>
      <c r="R26" s="34"/>
      <c r="S26" s="34"/>
      <c r="U26" s="35" t="s">
        <v>52</v>
      </c>
      <c r="V26" s="35"/>
      <c r="W26" s="35"/>
      <c r="X26" s="35"/>
      <c r="Z26" s="34" t="s">
        <v>53</v>
      </c>
      <c r="AA26" s="34"/>
      <c r="AB26" s="34"/>
      <c r="AC26" s="34"/>
    </row>
    <row r="27" spans="1:30" x14ac:dyDescent="0.25">
      <c r="A27" s="5" t="s">
        <v>54</v>
      </c>
      <c r="B27" s="15">
        <v>12588</v>
      </c>
      <c r="C27" s="7" t="s">
        <v>55</v>
      </c>
      <c r="D27" s="7">
        <v>2476.25</v>
      </c>
      <c r="E27" s="4"/>
      <c r="F27" s="12" t="s">
        <v>56</v>
      </c>
      <c r="G27" s="16">
        <v>13768</v>
      </c>
      <c r="H27" s="12" t="s">
        <v>57</v>
      </c>
      <c r="I27" s="12">
        <v>12588</v>
      </c>
      <c r="J27" s="4"/>
      <c r="K27" s="5"/>
      <c r="L27" s="15"/>
      <c r="M27" s="7" t="s">
        <v>56</v>
      </c>
      <c r="N27" s="7">
        <v>11473.33</v>
      </c>
      <c r="O27" s="4"/>
      <c r="P27" s="12"/>
      <c r="Q27" s="16"/>
      <c r="R27" s="12"/>
      <c r="S27" s="12"/>
      <c r="T27" s="4"/>
      <c r="U27" s="5" t="s">
        <v>61</v>
      </c>
      <c r="V27" s="8">
        <v>5500</v>
      </c>
      <c r="W27" s="7" t="s">
        <v>115</v>
      </c>
      <c r="X27" s="7">
        <v>7000</v>
      </c>
      <c r="Y27" s="4"/>
      <c r="Z27" s="12"/>
      <c r="AA27" s="16"/>
      <c r="AB27" s="12"/>
      <c r="AC27" s="12"/>
      <c r="AD27" s="4"/>
    </row>
    <row r="28" spans="1:30" x14ac:dyDescent="0.25">
      <c r="A28" s="5" t="s">
        <v>58</v>
      </c>
      <c r="B28" s="8">
        <v>250</v>
      </c>
      <c r="C28" s="7" t="s">
        <v>59</v>
      </c>
      <c r="D28" s="7">
        <v>5500</v>
      </c>
      <c r="E28" s="4"/>
      <c r="F28" s="12" t="s">
        <v>37</v>
      </c>
      <c r="G28" s="13">
        <v>18837</v>
      </c>
      <c r="H28" s="12" t="s">
        <v>60</v>
      </c>
      <c r="I28" s="12">
        <v>12.04</v>
      </c>
      <c r="J28" s="4"/>
      <c r="K28" s="5"/>
      <c r="L28" s="8"/>
      <c r="M28" s="7" t="s">
        <v>56</v>
      </c>
      <c r="N28" s="7">
        <v>15697.5</v>
      </c>
      <c r="O28" s="4"/>
      <c r="P28" s="12"/>
      <c r="Q28" s="13"/>
      <c r="R28" s="12" t="s">
        <v>61</v>
      </c>
      <c r="S28" s="12">
        <v>23.75</v>
      </c>
      <c r="T28" s="4"/>
      <c r="U28" s="5" t="s">
        <v>61</v>
      </c>
      <c r="V28" s="8">
        <v>5500</v>
      </c>
      <c r="W28" s="7" t="s">
        <v>115</v>
      </c>
      <c r="X28" s="7">
        <v>7000</v>
      </c>
      <c r="Y28" s="4"/>
      <c r="Z28" s="12" t="s">
        <v>61</v>
      </c>
      <c r="AA28" s="13">
        <v>5.5</v>
      </c>
      <c r="AB28" s="12"/>
      <c r="AC28" s="12"/>
      <c r="AD28" s="4"/>
    </row>
    <row r="29" spans="1:30" x14ac:dyDescent="0.25">
      <c r="A29" s="5" t="s">
        <v>54</v>
      </c>
      <c r="B29" s="8">
        <v>15252.96</v>
      </c>
      <c r="C29" s="7" t="s">
        <v>62</v>
      </c>
      <c r="D29" s="7">
        <v>5.5</v>
      </c>
      <c r="E29" s="4"/>
      <c r="F29" s="12"/>
      <c r="G29" s="13"/>
      <c r="H29" s="12" t="s">
        <v>57</v>
      </c>
      <c r="I29" s="12">
        <v>15252.96</v>
      </c>
      <c r="J29" s="4"/>
      <c r="K29" s="5"/>
      <c r="L29" s="8"/>
      <c r="M29" s="7"/>
      <c r="N29" s="7"/>
      <c r="O29" s="4"/>
      <c r="P29" s="12"/>
      <c r="Q29" s="13"/>
      <c r="R29" s="12" t="s">
        <v>61</v>
      </c>
      <c r="S29" s="12">
        <v>24.96</v>
      </c>
      <c r="T29" s="4"/>
      <c r="U29" s="5" t="s">
        <v>112</v>
      </c>
      <c r="V29" s="8">
        <v>1050</v>
      </c>
      <c r="W29" s="7"/>
      <c r="X29" s="7"/>
      <c r="Y29" s="4"/>
      <c r="Z29" s="12" t="s">
        <v>61</v>
      </c>
      <c r="AA29" s="13">
        <v>15</v>
      </c>
      <c r="AB29" s="12"/>
      <c r="AC29" s="12"/>
      <c r="AD29" s="4"/>
    </row>
    <row r="30" spans="1:30" x14ac:dyDescent="0.25">
      <c r="A30" s="5" t="s">
        <v>63</v>
      </c>
      <c r="B30" s="8">
        <v>4797</v>
      </c>
      <c r="C30" s="7" t="s">
        <v>37</v>
      </c>
      <c r="D30" s="7">
        <v>5515.27</v>
      </c>
      <c r="E30" s="4"/>
      <c r="F30" s="12"/>
      <c r="G30" s="13"/>
      <c r="H30" s="12" t="s">
        <v>40</v>
      </c>
      <c r="I30" s="12">
        <v>4752</v>
      </c>
      <c r="J30" s="4"/>
      <c r="K30" s="5"/>
      <c r="L30" s="8"/>
      <c r="M30" s="7"/>
      <c r="N30" s="7"/>
      <c r="O30" s="4"/>
      <c r="P30" s="12"/>
      <c r="Q30" s="13"/>
      <c r="R30" s="12"/>
      <c r="S30" s="12"/>
      <c r="T30" s="4"/>
      <c r="U30" s="5" t="s">
        <v>113</v>
      </c>
      <c r="V30" s="8">
        <v>450</v>
      </c>
      <c r="W30" s="7"/>
      <c r="X30" s="7"/>
      <c r="Y30" s="4"/>
      <c r="Z30" s="12"/>
      <c r="AA30" s="13"/>
      <c r="AB30" s="12"/>
      <c r="AC30" s="12"/>
      <c r="AD30" s="4"/>
    </row>
    <row r="31" spans="1:30" x14ac:dyDescent="0.25">
      <c r="A31" s="5"/>
      <c r="B31" s="8"/>
      <c r="C31" s="7" t="s">
        <v>64</v>
      </c>
      <c r="D31" s="7">
        <v>474.32</v>
      </c>
      <c r="E31" s="4"/>
      <c r="F31" s="12"/>
      <c r="G31" s="13"/>
      <c r="H31" s="12"/>
      <c r="I31" s="12"/>
      <c r="J31" s="4"/>
      <c r="K31" s="5"/>
      <c r="L31" s="8"/>
      <c r="M31" s="7"/>
      <c r="N31" s="7"/>
      <c r="O31" s="4"/>
      <c r="P31" s="12" t="s">
        <v>40</v>
      </c>
      <c r="Q31" s="13">
        <v>48.71</v>
      </c>
      <c r="R31" s="12"/>
      <c r="S31" s="12"/>
      <c r="T31" s="4"/>
      <c r="U31" s="5" t="s">
        <v>112</v>
      </c>
      <c r="V31" s="8">
        <v>1050</v>
      </c>
      <c r="W31" s="7"/>
      <c r="X31" s="7"/>
      <c r="Y31" s="4"/>
      <c r="Z31" s="12"/>
      <c r="AA31" s="13"/>
      <c r="AB31" s="12" t="s">
        <v>40</v>
      </c>
      <c r="AC31" s="12">
        <v>20.5</v>
      </c>
      <c r="AD31" s="4"/>
    </row>
    <row r="32" spans="1:30" x14ac:dyDescent="0.25">
      <c r="A32" s="5"/>
      <c r="B32" s="8"/>
      <c r="C32" s="7" t="s">
        <v>40</v>
      </c>
      <c r="D32" s="7">
        <v>18916.62</v>
      </c>
      <c r="E32" s="4"/>
      <c r="F32" s="12"/>
      <c r="G32" s="13"/>
      <c r="H32" s="12"/>
      <c r="I32" s="12"/>
      <c r="J32" s="4"/>
      <c r="K32" s="7" t="s">
        <v>40</v>
      </c>
      <c r="L32" s="8">
        <v>27170.83</v>
      </c>
      <c r="M32" s="7"/>
      <c r="N32" s="7"/>
      <c r="O32" s="4"/>
      <c r="P32" s="12"/>
      <c r="Q32" s="13"/>
      <c r="R32" s="12"/>
      <c r="S32" s="12"/>
      <c r="T32" s="4"/>
      <c r="U32" s="5" t="s">
        <v>113</v>
      </c>
      <c r="V32" s="8">
        <v>450</v>
      </c>
      <c r="W32" s="7"/>
      <c r="X32" s="7"/>
      <c r="Y32" s="4"/>
      <c r="Z32" s="12"/>
      <c r="AA32" s="13"/>
      <c r="AB32" s="12"/>
      <c r="AC32" s="12"/>
      <c r="AD32" s="4"/>
    </row>
    <row r="33" spans="1:30" ht="15.75" thickBot="1" x14ac:dyDescent="0.3">
      <c r="A33" s="5"/>
      <c r="B33" s="9">
        <f>SUM(B27:B32)</f>
        <v>32887.96</v>
      </c>
      <c r="C33" s="7"/>
      <c r="D33" s="9">
        <f>SUM(D27:D32)</f>
        <v>32887.96</v>
      </c>
      <c r="E33" s="4"/>
      <c r="F33" s="12"/>
      <c r="G33" s="14">
        <f>SUM(G27:G32)</f>
        <v>32605</v>
      </c>
      <c r="H33" s="12"/>
      <c r="I33" s="28">
        <f>SUM(I27:I32)</f>
        <v>32605</v>
      </c>
      <c r="J33" s="4"/>
      <c r="K33" s="5"/>
      <c r="L33" s="9">
        <f>SUM(L27:L32)</f>
        <v>27170.83</v>
      </c>
      <c r="M33" s="7"/>
      <c r="N33" s="10">
        <f>SUM(N27:N32)</f>
        <v>27170.83</v>
      </c>
      <c r="O33" s="4"/>
      <c r="P33" s="12"/>
      <c r="Q33" s="14">
        <f>SUM(Q27:Q32)</f>
        <v>48.71</v>
      </c>
      <c r="R33" s="12"/>
      <c r="S33" s="28">
        <f>SUM(S27:S32)</f>
        <v>48.71</v>
      </c>
      <c r="T33" s="4"/>
      <c r="U33" s="5"/>
      <c r="V33" s="9">
        <f>SUM(V27:V32)</f>
        <v>14000</v>
      </c>
      <c r="W33" s="7"/>
      <c r="X33" s="10">
        <f>SUM(X27:X32)</f>
        <v>14000</v>
      </c>
      <c r="Y33" s="4"/>
      <c r="Z33" s="12"/>
      <c r="AA33" s="14">
        <f>SUM(AA27:AA32)</f>
        <v>20.5</v>
      </c>
      <c r="AB33" s="12"/>
      <c r="AC33" s="28">
        <f>SUM(AC27:AC32)</f>
        <v>20.5</v>
      </c>
      <c r="AD33" s="4"/>
    </row>
    <row r="34" spans="1:30" ht="15.75" thickTop="1" x14ac:dyDescent="0.25">
      <c r="A34" s="5"/>
      <c r="B34" s="8"/>
      <c r="C34" s="7"/>
      <c r="D34" s="7"/>
      <c r="E34" s="4"/>
      <c r="F34" s="12"/>
      <c r="G34" s="13"/>
      <c r="H34" s="12"/>
      <c r="I34" s="12"/>
      <c r="J34" s="4"/>
      <c r="K34" s="5"/>
      <c r="L34" s="8"/>
      <c r="M34" s="7"/>
      <c r="N34" s="7"/>
      <c r="O34" s="4"/>
      <c r="P34" s="12"/>
      <c r="Q34" s="13"/>
      <c r="R34" s="12"/>
      <c r="S34" s="12"/>
      <c r="T34" s="4"/>
      <c r="U34" s="5"/>
      <c r="V34" s="8"/>
      <c r="W34" s="7"/>
      <c r="X34" s="7"/>
      <c r="Y34" s="4"/>
      <c r="Z34" s="12"/>
      <c r="AA34" s="13"/>
      <c r="AB34" s="12"/>
      <c r="AC34" s="12"/>
      <c r="AD34" s="4"/>
    </row>
    <row r="35" spans="1:30" x14ac:dyDescent="0.25">
      <c r="A35" s="5" t="s">
        <v>102</v>
      </c>
      <c r="B35" s="7">
        <v>18916.62</v>
      </c>
      <c r="C35" s="7"/>
      <c r="D35" s="7"/>
      <c r="E35" s="4"/>
      <c r="F35" s="12" t="s">
        <v>102</v>
      </c>
      <c r="G35" s="12">
        <v>4752</v>
      </c>
      <c r="H35" s="12"/>
      <c r="I35" s="12"/>
      <c r="J35" s="4"/>
      <c r="K35" s="5"/>
      <c r="L35" s="7"/>
      <c r="M35" s="5" t="s">
        <v>102</v>
      </c>
      <c r="N35" s="7">
        <v>27170.83</v>
      </c>
      <c r="O35" s="4"/>
      <c r="P35" s="12"/>
      <c r="Q35" s="12"/>
      <c r="R35" s="12" t="s">
        <v>102</v>
      </c>
      <c r="S35" s="12">
        <v>48.71</v>
      </c>
      <c r="T35" s="4"/>
      <c r="U35" s="5"/>
      <c r="V35" s="7"/>
      <c r="W35" s="7"/>
      <c r="X35" s="7"/>
      <c r="Y35" s="4"/>
      <c r="Z35" s="12" t="s">
        <v>102</v>
      </c>
      <c r="AA35" s="12">
        <v>20.5</v>
      </c>
      <c r="AB35" s="12"/>
      <c r="AC35" s="12"/>
      <c r="AD35" s="4"/>
    </row>
    <row r="36" spans="1:30" x14ac:dyDescent="0.25">
      <c r="B36" s="4"/>
      <c r="C36" s="4"/>
      <c r="D36" s="4"/>
      <c r="E36" s="4"/>
      <c r="F36" s="12"/>
      <c r="G36" s="12"/>
      <c r="H36" s="12"/>
      <c r="I36" s="12"/>
      <c r="J36" s="4"/>
      <c r="L36" s="4"/>
      <c r="M36" s="4"/>
      <c r="N36" s="4"/>
      <c r="O36" s="4"/>
      <c r="P36" s="4"/>
      <c r="Q36" s="4"/>
      <c r="R36" s="4"/>
      <c r="S36" s="4"/>
      <c r="T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15.75" thickBot="1" x14ac:dyDescent="0.3">
      <c r="A37" s="35" t="s">
        <v>38</v>
      </c>
      <c r="B37" s="35"/>
      <c r="C37" s="35"/>
      <c r="D37" s="35"/>
      <c r="E37" s="4"/>
      <c r="F37" s="34" t="s">
        <v>65</v>
      </c>
      <c r="G37" s="34"/>
      <c r="H37" s="34"/>
      <c r="I37" s="34"/>
      <c r="J37" s="4"/>
      <c r="K37" s="35" t="s">
        <v>66</v>
      </c>
      <c r="L37" s="35"/>
      <c r="M37" s="35"/>
      <c r="N37" s="35"/>
      <c r="O37" s="4"/>
      <c r="P37" s="34" t="s">
        <v>67</v>
      </c>
      <c r="Q37" s="34"/>
      <c r="R37" s="34"/>
      <c r="S37" s="34"/>
      <c r="T37" s="4"/>
      <c r="U37" s="35" t="s">
        <v>68</v>
      </c>
      <c r="V37" s="35"/>
      <c r="W37" s="35"/>
      <c r="X37" s="35"/>
      <c r="Y37" s="4"/>
      <c r="Z37" s="34" t="s">
        <v>80</v>
      </c>
      <c r="AA37" s="34"/>
      <c r="AB37" s="34"/>
      <c r="AC37" s="34"/>
      <c r="AD37" s="4"/>
    </row>
    <row r="38" spans="1:30" x14ac:dyDescent="0.25">
      <c r="A38" s="7" t="s">
        <v>69</v>
      </c>
      <c r="B38" s="15">
        <v>150</v>
      </c>
      <c r="C38" s="5"/>
      <c r="D38" s="5"/>
      <c r="F38" s="11"/>
      <c r="G38" s="17"/>
      <c r="H38" s="11"/>
      <c r="I38" s="11"/>
      <c r="K38" s="7"/>
      <c r="L38" s="15"/>
      <c r="M38" s="5"/>
      <c r="N38" s="5"/>
      <c r="P38" s="11"/>
      <c r="Q38" s="17"/>
      <c r="R38" s="11"/>
      <c r="S38" s="11"/>
      <c r="U38" s="7"/>
      <c r="V38" s="15"/>
      <c r="W38" s="5"/>
      <c r="X38" s="5"/>
      <c r="Z38" s="11"/>
      <c r="AA38" s="17"/>
      <c r="AB38" s="11"/>
      <c r="AC38" s="11"/>
    </row>
    <row r="39" spans="1:30" x14ac:dyDescent="0.25">
      <c r="A39" s="7" t="s">
        <v>70</v>
      </c>
      <c r="B39" s="8">
        <v>5</v>
      </c>
      <c r="C39" s="7" t="s">
        <v>71</v>
      </c>
      <c r="D39" s="7">
        <v>17.04</v>
      </c>
      <c r="F39" s="12" t="s">
        <v>38</v>
      </c>
      <c r="G39" s="13">
        <v>1.57</v>
      </c>
      <c r="H39" s="12"/>
      <c r="I39" s="12"/>
      <c r="K39" s="7" t="s">
        <v>38</v>
      </c>
      <c r="L39" s="8">
        <v>3</v>
      </c>
      <c r="M39" s="7" t="s">
        <v>38</v>
      </c>
      <c r="N39" s="7">
        <v>5</v>
      </c>
      <c r="P39" s="12" t="s">
        <v>38</v>
      </c>
      <c r="Q39" s="13">
        <v>33.33</v>
      </c>
      <c r="R39" s="12"/>
      <c r="S39" s="12"/>
      <c r="U39" s="7" t="s">
        <v>38</v>
      </c>
      <c r="V39" s="8">
        <v>12.15</v>
      </c>
      <c r="W39" s="7"/>
      <c r="X39" s="7"/>
      <c r="Z39" s="12" t="s">
        <v>35</v>
      </c>
      <c r="AA39" s="13">
        <v>725</v>
      </c>
      <c r="AB39" s="12"/>
      <c r="AC39" s="12"/>
    </row>
    <row r="40" spans="1:30" x14ac:dyDescent="0.25">
      <c r="A40" s="7" t="s">
        <v>50</v>
      </c>
      <c r="B40" s="8">
        <v>12.04</v>
      </c>
      <c r="C40" s="7" t="s">
        <v>71</v>
      </c>
      <c r="D40" s="7">
        <v>113.38</v>
      </c>
      <c r="F40" s="12" t="s">
        <v>38</v>
      </c>
      <c r="G40" s="13">
        <v>17.399999999999999</v>
      </c>
      <c r="H40" s="12" t="s">
        <v>40</v>
      </c>
      <c r="I40" s="12">
        <v>18.97</v>
      </c>
      <c r="K40" s="7" t="s">
        <v>38</v>
      </c>
      <c r="L40" s="8">
        <v>50</v>
      </c>
      <c r="M40" s="7"/>
      <c r="N40" s="7"/>
      <c r="P40" s="12"/>
      <c r="Q40" s="13"/>
      <c r="R40" s="12"/>
      <c r="S40" s="12"/>
      <c r="U40" s="7" t="s">
        <v>38</v>
      </c>
      <c r="V40" s="8">
        <v>2.08</v>
      </c>
      <c r="W40" s="7"/>
      <c r="X40" s="7"/>
      <c r="Z40" s="12"/>
      <c r="AA40" s="13"/>
      <c r="AB40" s="12"/>
      <c r="AC40" s="12"/>
    </row>
    <row r="41" spans="1:30" x14ac:dyDescent="0.25">
      <c r="A41" s="7"/>
      <c r="B41" s="8"/>
      <c r="C41" s="7" t="s">
        <v>40</v>
      </c>
      <c r="D41" s="7">
        <v>36.619999999999997</v>
      </c>
      <c r="F41" s="12"/>
      <c r="G41" s="13"/>
      <c r="H41" s="12"/>
      <c r="I41" s="12"/>
      <c r="K41" s="7"/>
      <c r="L41" s="8"/>
      <c r="M41" s="7"/>
      <c r="N41" s="7"/>
      <c r="P41" s="12"/>
      <c r="Q41" s="13"/>
      <c r="R41" s="12" t="s">
        <v>40</v>
      </c>
      <c r="S41" s="12">
        <v>33.33</v>
      </c>
      <c r="U41" s="7"/>
      <c r="V41" s="8"/>
      <c r="W41" s="7"/>
      <c r="X41" s="7"/>
      <c r="Z41" s="12"/>
      <c r="AA41" s="13"/>
      <c r="AB41" s="12"/>
      <c r="AC41" s="12"/>
    </row>
    <row r="42" spans="1:30" x14ac:dyDescent="0.25">
      <c r="A42" s="7"/>
      <c r="B42" s="8"/>
      <c r="C42" s="7"/>
      <c r="D42" s="7"/>
      <c r="F42" s="12"/>
      <c r="G42" s="13"/>
      <c r="H42" s="12"/>
      <c r="I42" s="12"/>
      <c r="K42" s="7"/>
      <c r="L42" s="8"/>
      <c r="M42" s="7" t="s">
        <v>40</v>
      </c>
      <c r="N42" s="7">
        <v>48</v>
      </c>
      <c r="P42" s="12"/>
      <c r="Q42" s="13"/>
      <c r="R42" s="12"/>
      <c r="S42" s="12"/>
      <c r="U42" s="7"/>
      <c r="V42" s="8"/>
      <c r="W42" s="7" t="s">
        <v>40</v>
      </c>
      <c r="X42" s="7">
        <v>14.23</v>
      </c>
      <c r="Z42" s="12"/>
      <c r="AA42" s="13"/>
      <c r="AB42" s="12"/>
      <c r="AC42" s="12"/>
    </row>
    <row r="43" spans="1:30" ht="15.75" thickBot="1" x14ac:dyDescent="0.3">
      <c r="A43" s="7"/>
      <c r="B43" s="9">
        <f>SUM(B37:B42)</f>
        <v>167.04</v>
      </c>
      <c r="C43" s="7"/>
      <c r="D43" s="9">
        <f>SUM(D37:D42)</f>
        <v>167.04</v>
      </c>
      <c r="F43" s="12"/>
      <c r="G43" s="14">
        <f>SUM(G37:G42)</f>
        <v>18.97</v>
      </c>
      <c r="H43" s="12"/>
      <c r="I43" s="28">
        <f>SUM(I37:I42)</f>
        <v>18.97</v>
      </c>
      <c r="K43" s="7"/>
      <c r="L43" s="9">
        <f>SUM(L37:L42)</f>
        <v>53</v>
      </c>
      <c r="M43" s="7"/>
      <c r="N43" s="10">
        <f>SUM(N37:N42)</f>
        <v>53</v>
      </c>
      <c r="P43" s="12"/>
      <c r="Q43" s="14">
        <f>SUM(Q37:Q42)</f>
        <v>33.33</v>
      </c>
      <c r="R43" s="12"/>
      <c r="S43" s="28">
        <f>SUM(S37:S42)</f>
        <v>33.33</v>
      </c>
      <c r="U43" s="7"/>
      <c r="V43" s="9">
        <f>SUM(V37:V42)</f>
        <v>14.23</v>
      </c>
      <c r="W43" s="7"/>
      <c r="X43" s="10">
        <f>SUM(X37:X42)</f>
        <v>14.23</v>
      </c>
      <c r="Z43" s="12"/>
      <c r="AA43" s="13"/>
      <c r="AB43" s="12"/>
      <c r="AC43" s="12"/>
    </row>
    <row r="44" spans="1:30" ht="15.75" thickTop="1" x14ac:dyDescent="0.25">
      <c r="A44" s="7"/>
      <c r="B44" s="8"/>
      <c r="C44" s="7"/>
      <c r="D44" s="7"/>
      <c r="F44" s="12"/>
      <c r="G44" s="13"/>
      <c r="H44" s="12"/>
      <c r="I44" s="12"/>
      <c r="K44" s="7"/>
      <c r="L44" s="8"/>
      <c r="M44" s="7"/>
      <c r="N44" s="7"/>
      <c r="P44" s="12"/>
      <c r="Q44" s="13"/>
      <c r="R44" s="12"/>
      <c r="S44" s="12"/>
      <c r="U44" s="7"/>
      <c r="V44" s="8"/>
      <c r="W44" s="7"/>
      <c r="X44" s="7"/>
      <c r="Z44" s="12"/>
      <c r="AA44" s="13"/>
      <c r="AB44" s="12"/>
      <c r="AC44" s="12"/>
    </row>
    <row r="45" spans="1:30" x14ac:dyDescent="0.25">
      <c r="A45" s="5" t="s">
        <v>102</v>
      </c>
      <c r="B45" s="8">
        <v>36.619999999999997</v>
      </c>
      <c r="C45" s="7"/>
      <c r="D45" s="7"/>
      <c r="F45" s="12" t="s">
        <v>102</v>
      </c>
      <c r="G45" s="13">
        <v>18.97</v>
      </c>
      <c r="H45" s="12"/>
      <c r="I45" s="12"/>
      <c r="K45" s="5" t="s">
        <v>102</v>
      </c>
      <c r="L45" s="8">
        <v>48</v>
      </c>
      <c r="M45" s="7"/>
      <c r="N45" s="7"/>
      <c r="P45" s="12" t="s">
        <v>102</v>
      </c>
      <c r="Q45" s="13">
        <v>33.33</v>
      </c>
      <c r="R45" s="12"/>
      <c r="S45" s="12"/>
      <c r="U45" s="5" t="s">
        <v>102</v>
      </c>
      <c r="V45" s="8">
        <v>14.23</v>
      </c>
      <c r="W45" s="7"/>
      <c r="X45" s="7"/>
      <c r="Z45" s="12"/>
      <c r="AA45" s="13"/>
      <c r="AB45" s="12"/>
      <c r="AC45" s="12"/>
    </row>
    <row r="46" spans="1:30" x14ac:dyDescent="0.25">
      <c r="F46" s="11"/>
      <c r="G46" s="11"/>
      <c r="H46" s="11"/>
      <c r="I46" s="11"/>
    </row>
    <row r="47" spans="1:30" x14ac:dyDescent="0.25">
      <c r="F47" s="11"/>
      <c r="G47" s="11"/>
      <c r="H47" s="11"/>
      <c r="I47" s="11"/>
    </row>
    <row r="48" spans="1:30" ht="15.75" thickBot="1" x14ac:dyDescent="0.3">
      <c r="A48" s="35" t="s">
        <v>90</v>
      </c>
      <c r="B48" s="35"/>
      <c r="C48" s="35"/>
      <c r="D48" s="35"/>
      <c r="F48" s="34" t="s">
        <v>91</v>
      </c>
      <c r="G48" s="34"/>
      <c r="H48" s="34"/>
      <c r="I48" s="34"/>
      <c r="K48" s="35" t="s">
        <v>93</v>
      </c>
      <c r="L48" s="35"/>
      <c r="M48" s="35"/>
      <c r="N48" s="35"/>
      <c r="P48" s="34" t="s">
        <v>94</v>
      </c>
      <c r="Q48" s="34"/>
      <c r="R48" s="34"/>
      <c r="S48" s="34"/>
      <c r="U48" s="35" t="s">
        <v>89</v>
      </c>
      <c r="V48" s="35"/>
      <c r="W48" s="35"/>
      <c r="X48" s="35"/>
      <c r="Z48" s="34"/>
      <c r="AA48" s="34"/>
      <c r="AB48" s="34"/>
      <c r="AC48" s="34"/>
    </row>
    <row r="49" spans="1:29" x14ac:dyDescent="0.25">
      <c r="A49" s="7"/>
      <c r="B49" s="15"/>
      <c r="C49" s="5" t="s">
        <v>30</v>
      </c>
      <c r="D49" s="5">
        <v>2791</v>
      </c>
      <c r="F49" s="12"/>
      <c r="G49" s="16"/>
      <c r="H49" s="11" t="s">
        <v>30</v>
      </c>
      <c r="I49" s="11">
        <v>100</v>
      </c>
      <c r="K49" s="7" t="s">
        <v>114</v>
      </c>
      <c r="L49" s="15">
        <v>7000</v>
      </c>
      <c r="M49" s="5"/>
      <c r="N49" s="5"/>
      <c r="P49" s="12"/>
      <c r="Q49" s="16"/>
      <c r="R49" s="11"/>
      <c r="S49" s="11"/>
      <c r="U49" s="7"/>
      <c r="V49" s="15"/>
      <c r="W49" s="5" t="s">
        <v>112</v>
      </c>
      <c r="X49" s="5">
        <v>1050</v>
      </c>
      <c r="Z49" s="12"/>
      <c r="AA49" s="16"/>
      <c r="AB49" s="11"/>
      <c r="AC49" s="11"/>
    </row>
    <row r="50" spans="1:29" x14ac:dyDescent="0.25">
      <c r="A50" s="7"/>
      <c r="B50" s="8"/>
      <c r="C50" s="7"/>
      <c r="D50" s="7"/>
      <c r="F50" s="12"/>
      <c r="G50" s="13"/>
      <c r="H50" s="12"/>
      <c r="I50" s="12"/>
      <c r="K50" s="7" t="s">
        <v>114</v>
      </c>
      <c r="L50" s="8">
        <v>7000</v>
      </c>
      <c r="M50" s="7"/>
      <c r="N50" s="7"/>
      <c r="P50" s="12"/>
      <c r="Q50" s="13"/>
      <c r="R50" s="12"/>
      <c r="S50" s="12"/>
      <c r="U50" s="7"/>
      <c r="V50" s="8"/>
      <c r="W50" s="7" t="s">
        <v>113</v>
      </c>
      <c r="X50" s="7">
        <v>450</v>
      </c>
      <c r="Z50" s="12"/>
      <c r="AA50" s="13"/>
      <c r="AB50" s="12"/>
      <c r="AC50" s="12"/>
    </row>
    <row r="51" spans="1:29" x14ac:dyDescent="0.25">
      <c r="A51" s="7"/>
      <c r="B51" s="8"/>
      <c r="C51" s="7"/>
      <c r="D51" s="7"/>
      <c r="F51" s="12"/>
      <c r="G51" s="13"/>
      <c r="H51" s="12"/>
      <c r="I51" s="12"/>
      <c r="K51" s="7"/>
      <c r="L51" s="8"/>
      <c r="M51" s="7"/>
      <c r="N51" s="7"/>
      <c r="P51" s="12"/>
      <c r="Q51" s="13"/>
      <c r="R51" s="12"/>
      <c r="S51" s="12"/>
      <c r="U51" s="7"/>
      <c r="V51" s="8"/>
      <c r="W51" s="5" t="s">
        <v>112</v>
      </c>
      <c r="X51" s="7">
        <v>1050</v>
      </c>
      <c r="Z51" s="12"/>
      <c r="AA51" s="13"/>
      <c r="AB51" s="12"/>
      <c r="AC51" s="12"/>
    </row>
    <row r="52" spans="1:29" x14ac:dyDescent="0.25">
      <c r="A52" s="7"/>
      <c r="B52" s="8"/>
      <c r="C52" s="7"/>
      <c r="D52" s="7"/>
      <c r="F52" s="12"/>
      <c r="G52" s="13"/>
      <c r="H52" s="12"/>
      <c r="I52" s="12"/>
      <c r="K52" s="7"/>
      <c r="L52" s="8"/>
      <c r="M52" s="7" t="s">
        <v>40</v>
      </c>
      <c r="N52" s="7">
        <v>14000</v>
      </c>
      <c r="P52" s="12"/>
      <c r="Q52" s="13"/>
      <c r="R52" s="12"/>
      <c r="S52" s="12"/>
      <c r="U52" s="7"/>
      <c r="V52" s="8"/>
      <c r="W52" s="7" t="s">
        <v>113</v>
      </c>
      <c r="X52" s="7">
        <v>450</v>
      </c>
      <c r="Z52" s="12"/>
      <c r="AA52" s="13"/>
      <c r="AB52" s="12"/>
      <c r="AC52" s="12"/>
    </row>
    <row r="53" spans="1:29" x14ac:dyDescent="0.25">
      <c r="A53" s="7" t="s">
        <v>40</v>
      </c>
      <c r="B53" s="8">
        <v>2791</v>
      </c>
      <c r="C53" s="7"/>
      <c r="D53" s="7"/>
      <c r="F53" s="12" t="s">
        <v>40</v>
      </c>
      <c r="G53" s="13">
        <v>100</v>
      </c>
      <c r="H53" s="12"/>
      <c r="I53" s="12"/>
      <c r="K53" s="7"/>
      <c r="L53" s="8"/>
      <c r="M53" s="7"/>
      <c r="N53" s="7"/>
      <c r="P53" s="12"/>
      <c r="Q53" s="13"/>
      <c r="R53" s="12"/>
      <c r="S53" s="12"/>
      <c r="U53" s="7" t="s">
        <v>40</v>
      </c>
      <c r="V53" s="8">
        <v>3000</v>
      </c>
      <c r="W53" s="7"/>
      <c r="X53" s="7"/>
      <c r="Z53" s="12"/>
      <c r="AA53" s="13"/>
      <c r="AB53" s="12"/>
      <c r="AC53" s="12"/>
    </row>
    <row r="54" spans="1:29" ht="15.75" thickBot="1" x14ac:dyDescent="0.3">
      <c r="A54" s="7"/>
      <c r="B54" s="9">
        <f>SUM(B49:B53)</f>
        <v>2791</v>
      </c>
      <c r="C54" s="7"/>
      <c r="D54" s="9">
        <f>SUM(D48:D53)</f>
        <v>2791</v>
      </c>
      <c r="F54" s="12"/>
      <c r="G54" s="14">
        <f>SUM(G48:G53)</f>
        <v>100</v>
      </c>
      <c r="H54" s="12"/>
      <c r="I54" s="14">
        <f>SUM(I48:I53)</f>
        <v>100</v>
      </c>
      <c r="K54" s="7"/>
      <c r="L54" s="9">
        <f>SUM(L48:L53)</f>
        <v>14000</v>
      </c>
      <c r="M54" s="7"/>
      <c r="N54" s="10">
        <f>SUM(N48:N53)</f>
        <v>14000</v>
      </c>
      <c r="P54" s="12"/>
      <c r="Q54" s="14">
        <f>SUM(Q48:Q53)</f>
        <v>0</v>
      </c>
      <c r="R54" s="12"/>
      <c r="S54" s="14">
        <f>SUM(S48:S53)</f>
        <v>0</v>
      </c>
      <c r="U54" s="7"/>
      <c r="V54" s="9">
        <f>SUM(V48:V53)</f>
        <v>3000</v>
      </c>
      <c r="W54" s="7"/>
      <c r="X54" s="10">
        <f>SUM(X48:X53)</f>
        <v>3000</v>
      </c>
      <c r="Z54" s="12"/>
      <c r="AA54" s="14"/>
      <c r="AB54" s="12"/>
      <c r="AC54" s="14"/>
    </row>
    <row r="55" spans="1:29" ht="15.75" thickTop="1" x14ac:dyDescent="0.25">
      <c r="A55" s="7"/>
      <c r="B55" s="8"/>
      <c r="C55" s="7"/>
      <c r="D55" s="7"/>
      <c r="F55" s="12"/>
      <c r="G55" s="13"/>
      <c r="H55" s="12"/>
      <c r="I55" s="12"/>
      <c r="K55" s="7"/>
      <c r="L55" s="8"/>
      <c r="M55" s="7"/>
      <c r="N55" s="7"/>
      <c r="P55" s="12"/>
      <c r="Q55" s="13"/>
      <c r="R55" s="12"/>
      <c r="S55" s="12"/>
      <c r="U55" s="7"/>
      <c r="V55" s="8"/>
      <c r="W55" s="7"/>
      <c r="X55" s="7"/>
      <c r="Z55" s="12"/>
      <c r="AA55" s="13"/>
      <c r="AB55" s="12"/>
      <c r="AC55" s="12"/>
    </row>
    <row r="56" spans="1:29" x14ac:dyDescent="0.25">
      <c r="A56" s="7"/>
      <c r="B56" s="8"/>
      <c r="C56" s="5" t="s">
        <v>102</v>
      </c>
      <c r="D56" s="7">
        <v>2791</v>
      </c>
      <c r="F56" s="12"/>
      <c r="G56" s="13"/>
      <c r="H56" s="12" t="s">
        <v>102</v>
      </c>
      <c r="I56" s="12">
        <v>100</v>
      </c>
      <c r="K56" s="5" t="s">
        <v>102</v>
      </c>
      <c r="L56" s="8">
        <v>14000</v>
      </c>
      <c r="M56" s="7"/>
      <c r="N56" s="7"/>
      <c r="P56" s="12"/>
      <c r="Q56" s="13"/>
      <c r="R56" s="12"/>
      <c r="S56" s="12"/>
      <c r="U56" s="7"/>
      <c r="V56" s="8"/>
      <c r="W56" s="5" t="s">
        <v>102</v>
      </c>
      <c r="X56" s="7">
        <v>3000</v>
      </c>
      <c r="Z56" s="12"/>
      <c r="AA56" s="13"/>
      <c r="AB56" s="12"/>
      <c r="AC56" s="12"/>
    </row>
    <row r="57" spans="1:29" x14ac:dyDescent="0.25">
      <c r="A57" s="5"/>
      <c r="B57" s="5"/>
      <c r="C57" s="5"/>
      <c r="D57" s="5"/>
      <c r="K57" s="5"/>
      <c r="L57" s="5"/>
      <c r="M57" s="5"/>
      <c r="N57" s="5"/>
      <c r="U57" s="5"/>
      <c r="V57" s="5"/>
      <c r="W57" s="5"/>
      <c r="X57" s="5"/>
    </row>
  </sheetData>
  <mergeCells count="30">
    <mergeCell ref="Z2:AC2"/>
    <mergeCell ref="Z37:AC37"/>
    <mergeCell ref="Z48:AC48"/>
    <mergeCell ref="Z14:AC14"/>
    <mergeCell ref="Z26:AC26"/>
    <mergeCell ref="A37:D37"/>
    <mergeCell ref="F37:I37"/>
    <mergeCell ref="K37:N37"/>
    <mergeCell ref="P37:S37"/>
    <mergeCell ref="U37:X37"/>
    <mergeCell ref="A48:D48"/>
    <mergeCell ref="F48:I48"/>
    <mergeCell ref="K48:N48"/>
    <mergeCell ref="P48:S48"/>
    <mergeCell ref="U48:X48"/>
    <mergeCell ref="A26:D26"/>
    <mergeCell ref="F26:I26"/>
    <mergeCell ref="K26:N26"/>
    <mergeCell ref="P26:S26"/>
    <mergeCell ref="U26:X26"/>
    <mergeCell ref="A2:D2"/>
    <mergeCell ref="F2:I2"/>
    <mergeCell ref="K2:N2"/>
    <mergeCell ref="P2:S2"/>
    <mergeCell ref="U2:X2"/>
    <mergeCell ref="A14:D14"/>
    <mergeCell ref="F14:I14"/>
    <mergeCell ref="K14:N14"/>
    <mergeCell ref="P14:S14"/>
    <mergeCell ref="U14:X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31"/>
  <sheetViews>
    <sheetView tabSelected="1" topLeftCell="A2" workbookViewId="0">
      <selection activeCell="F2" sqref="F2"/>
    </sheetView>
  </sheetViews>
  <sheetFormatPr defaultRowHeight="15" x14ac:dyDescent="0.25"/>
  <cols>
    <col min="1" max="1" width="32.140625" customWidth="1"/>
    <col min="2" max="3" width="10.5703125" bestFit="1" customWidth="1"/>
  </cols>
  <sheetData>
    <row r="2" spans="1:5" x14ac:dyDescent="0.25">
      <c r="A2" t="s">
        <v>24</v>
      </c>
      <c r="B2" t="s">
        <v>72</v>
      </c>
      <c r="C2" t="s">
        <v>73</v>
      </c>
    </row>
    <row r="3" spans="1:5" x14ac:dyDescent="0.25">
      <c r="A3" t="s">
        <v>75</v>
      </c>
      <c r="B3" s="29">
        <v>8325.7800000000007</v>
      </c>
      <c r="C3" s="30"/>
      <c r="E3" s="22"/>
    </row>
    <row r="4" spans="1:5" x14ac:dyDescent="0.25">
      <c r="A4" t="s">
        <v>76</v>
      </c>
      <c r="B4" s="30"/>
      <c r="C4" s="30">
        <v>3685.81</v>
      </c>
      <c r="E4" s="22"/>
    </row>
    <row r="5" spans="1:5" x14ac:dyDescent="0.25">
      <c r="A5" t="s">
        <v>77</v>
      </c>
      <c r="B5" s="30"/>
      <c r="C5" s="30">
        <v>5213</v>
      </c>
      <c r="E5" s="22"/>
    </row>
    <row r="6" spans="1:5" x14ac:dyDescent="0.25">
      <c r="A6" t="s">
        <v>7</v>
      </c>
      <c r="B6" s="30">
        <v>18916.62</v>
      </c>
      <c r="C6" s="30"/>
      <c r="E6" s="22"/>
    </row>
    <row r="7" spans="1:5" x14ac:dyDescent="0.25">
      <c r="A7" t="s">
        <v>50</v>
      </c>
      <c r="B7" s="30">
        <v>4752</v>
      </c>
      <c r="C7" s="30"/>
      <c r="E7" s="22"/>
    </row>
    <row r="8" spans="1:5" x14ac:dyDescent="0.25">
      <c r="A8" t="s">
        <v>38</v>
      </c>
      <c r="B8" s="30">
        <v>36.619999999999997</v>
      </c>
      <c r="C8" s="30"/>
      <c r="E8" s="22"/>
    </row>
    <row r="9" spans="1:5" x14ac:dyDescent="0.25">
      <c r="A9" t="s">
        <v>83</v>
      </c>
      <c r="B9" s="30"/>
      <c r="C9" s="30"/>
      <c r="E9" s="22"/>
    </row>
    <row r="10" spans="1:5" x14ac:dyDescent="0.25">
      <c r="A10" t="s">
        <v>89</v>
      </c>
      <c r="B10" s="30"/>
      <c r="C10" s="30">
        <v>3000</v>
      </c>
    </row>
    <row r="11" spans="1:5" x14ac:dyDescent="0.25">
      <c r="A11" t="s">
        <v>27</v>
      </c>
      <c r="B11" s="30"/>
      <c r="C11" s="30">
        <v>2450</v>
      </c>
      <c r="E11" s="22"/>
    </row>
    <row r="12" spans="1:5" x14ac:dyDescent="0.25">
      <c r="A12" t="s">
        <v>28</v>
      </c>
      <c r="B12" s="30"/>
      <c r="C12" s="30">
        <v>499.5</v>
      </c>
      <c r="E12" s="22"/>
    </row>
    <row r="13" spans="1:5" x14ac:dyDescent="0.25">
      <c r="A13" t="s">
        <v>29</v>
      </c>
      <c r="B13" s="30"/>
      <c r="C13" s="30">
        <v>4712.3999999999996</v>
      </c>
      <c r="E13" s="22"/>
    </row>
    <row r="14" spans="1:5" x14ac:dyDescent="0.25">
      <c r="A14" t="s">
        <v>78</v>
      </c>
      <c r="B14" s="30"/>
      <c r="C14" s="30">
        <v>27170.83</v>
      </c>
      <c r="E14" s="22"/>
    </row>
    <row r="15" spans="1:5" x14ac:dyDescent="0.25">
      <c r="A15" t="s">
        <v>42</v>
      </c>
      <c r="B15" s="30">
        <v>434.16</v>
      </c>
      <c r="C15" s="30"/>
    </row>
    <row r="16" spans="1:5" x14ac:dyDescent="0.25">
      <c r="A16" t="s">
        <v>79</v>
      </c>
      <c r="B16" s="30">
        <v>125</v>
      </c>
      <c r="C16" s="30"/>
    </row>
    <row r="17" spans="1:3" x14ac:dyDescent="0.25">
      <c r="A17" t="s">
        <v>80</v>
      </c>
      <c r="B17" s="30">
        <v>725</v>
      </c>
      <c r="C17" s="30"/>
    </row>
    <row r="18" spans="1:3" x14ac:dyDescent="0.25">
      <c r="A18" t="s">
        <v>81</v>
      </c>
      <c r="B18" s="30">
        <v>420</v>
      </c>
      <c r="C18" s="30"/>
    </row>
    <row r="19" spans="1:3" x14ac:dyDescent="0.25">
      <c r="A19" t="s">
        <v>82</v>
      </c>
      <c r="B19" s="30"/>
      <c r="C19" s="30"/>
    </row>
    <row r="20" spans="1:3" x14ac:dyDescent="0.25">
      <c r="A20" t="s">
        <v>84</v>
      </c>
      <c r="B20" s="30"/>
      <c r="C20" s="30"/>
    </row>
    <row r="21" spans="1:3" x14ac:dyDescent="0.25">
      <c r="A21" t="s">
        <v>85</v>
      </c>
      <c r="B21" s="30">
        <v>1801.24</v>
      </c>
      <c r="C21" s="30"/>
    </row>
    <row r="22" spans="1:3" x14ac:dyDescent="0.25">
      <c r="A22" t="s">
        <v>49</v>
      </c>
      <c r="B22" s="30"/>
      <c r="C22" s="30">
        <v>48.71</v>
      </c>
    </row>
    <row r="23" spans="1:3" x14ac:dyDescent="0.25">
      <c r="A23" t="s">
        <v>86</v>
      </c>
      <c r="B23" s="30">
        <v>14000</v>
      </c>
      <c r="C23" s="30"/>
    </row>
    <row r="24" spans="1:3" x14ac:dyDescent="0.25">
      <c r="A24" t="s">
        <v>87</v>
      </c>
      <c r="B24" s="30">
        <v>14.23</v>
      </c>
      <c r="C24" s="30"/>
    </row>
    <row r="25" spans="1:3" x14ac:dyDescent="0.25">
      <c r="A25" t="s">
        <v>66</v>
      </c>
      <c r="B25" s="30">
        <v>48</v>
      </c>
      <c r="C25" s="30"/>
    </row>
    <row r="26" spans="1:3" x14ac:dyDescent="0.25">
      <c r="A26" t="s">
        <v>65</v>
      </c>
      <c r="B26" s="30">
        <v>18.97</v>
      </c>
      <c r="C26" s="30"/>
    </row>
    <row r="27" spans="1:3" x14ac:dyDescent="0.25">
      <c r="A27" t="s">
        <v>88</v>
      </c>
      <c r="B27" s="30">
        <v>20.5</v>
      </c>
      <c r="C27" s="30"/>
    </row>
    <row r="28" spans="1:3" x14ac:dyDescent="0.25">
      <c r="A28" t="s">
        <v>67</v>
      </c>
      <c r="B28" s="30">
        <v>33.33</v>
      </c>
      <c r="C28" s="30"/>
    </row>
    <row r="29" spans="1:3" x14ac:dyDescent="0.25">
      <c r="A29" t="s">
        <v>92</v>
      </c>
      <c r="B29" s="30"/>
      <c r="C29" s="30">
        <v>2791</v>
      </c>
    </row>
    <row r="30" spans="1:3" x14ac:dyDescent="0.25">
      <c r="A30" t="s">
        <v>91</v>
      </c>
      <c r="B30" s="30"/>
      <c r="C30" s="30">
        <v>100</v>
      </c>
    </row>
    <row r="31" spans="1:3" x14ac:dyDescent="0.25">
      <c r="B31" s="30">
        <f>SUM(B3:B30)</f>
        <v>49671.450000000004</v>
      </c>
      <c r="C31" s="30">
        <f>SUM(C3:C30)</f>
        <v>49671.25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Sample Jounals</vt:lpstr>
      <vt:lpstr>General ledger Sample</vt:lpstr>
      <vt:lpstr>Sample Trial Balance</vt:lpstr>
      <vt:lpstr>Journals Daybook</vt:lpstr>
      <vt:lpstr>General ledger</vt:lpstr>
      <vt:lpstr>Trial 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Paula Guilfoyle</cp:lastModifiedBy>
  <dcterms:created xsi:type="dcterms:W3CDTF">2016-02-23T12:52:11Z</dcterms:created>
  <dcterms:modified xsi:type="dcterms:W3CDTF">2020-01-17T22:04:22Z</dcterms:modified>
</cp:coreProperties>
</file>